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sepa.sharepoint.com/sites/IntlMethane/Shared Documents/GMI/Coal Subcommittee-Shared/UNECE Taskforce on Methane/International CMM Reporting Template/"/>
    </mc:Choice>
  </mc:AlternateContent>
  <xr:revisionPtr revIDLastSave="269" documentId="8_{DE29990B-536F-44EB-BF03-4E7181FE99DB}" xr6:coauthVersionLast="47" xr6:coauthVersionMax="47" xr10:uidLastSave="{0A6033AC-2BE4-4E79-A4EA-AC4B5F8FA453}"/>
  <bookViews>
    <workbookView xWindow="-19320" yWindow="750" windowWidth="19440" windowHeight="14880" xr2:uid="{00000000-000D-0000-FFFF-FFFF00000000}"/>
  </bookViews>
  <sheets>
    <sheet name="Введение и уравнения" sheetId="15" r:id="rId1"/>
    <sheet name="1. Обзор объекта" sheetId="1" r:id="rId2"/>
    <sheet name="2. Скважины и стволы" sheetId="3" r:id="rId3"/>
    <sheet name="3. Вентиляция помесячно" sheetId="4" r:id="rId4"/>
    <sheet name="4. Дегазация помесячно" sheetId="5" r:id="rId5"/>
    <sheet name="5. Сбор дегазации" sheetId="2" r:id="rId6"/>
    <sheet name="6. Утилизация или передача" sheetId="7" r:id="rId7"/>
    <sheet name="7. Утилизация или передача мес." sheetId="16" r:id="rId8"/>
    <sheet name="8. Сводка по выбросам" sheetId="14" r:id="rId9"/>
    <sheet name="9. Замеры с воздуха" sheetId="13" r:id="rId10"/>
    <sheet name="10. Дополнительная информация" sheetId="12" r:id="rId11"/>
  </sheets>
  <definedNames>
    <definedName name="CMP">OFFSET('2. Скважины и стволы'!$AB$10:$AB$409,0,0,400-COUNTIF('2. Скважины и стволы'!$AB$10:$AB$409,""),1)</definedName>
    <definedName name="CMPS">OFFSET('2. Скважины и стволы'!$Y$10:$Y$409,0,0,400-COUNTIF('2. Скважины и стволы'!$Y$10:$Y$409,""),1)</definedName>
    <definedName name="CMPW">OFFSET('2. Скважины и стволы'!$V$10:$V$409,0,0,400-COUNTIF('2. Скважины и стволы'!$V$10:$V$409,""),1)</definedName>
    <definedName name="Destruction">OFFSET('6. Утилизация или передача'!$B$10:$B$109,0,0,100-COUNTIF('6. Утилизация или передача'!$B$10:$B$109,""),1)</definedName>
    <definedName name="Methods">'3. Вентиляция помесячно'!$AI$11:$AI$13</definedName>
    <definedName name="wbnav3">'3. Вентиляция помесячно'!XEX1048567</definedName>
    <definedName name="wbnav4">'4. Дегазация помесячно'!XEX1048567</definedName>
    <definedName name="wbnav5">'4. Дегазация помесячно'!XEX1048567</definedName>
    <definedName name="wbnav6">'6. Утилизация или передача'!XEX1048567</definedName>
    <definedName name="wbnav7">'7. Утилизация или передача мес.'!XEX1048567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5" l="1"/>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H10" i="16"/>
  <c r="B10" i="2" l="1"/>
  <c r="C34" i="14" l="1"/>
  <c r="G34" i="14" s="1"/>
  <c r="G13" i="14"/>
  <c r="G14" i="14"/>
  <c r="G15" i="14"/>
  <c r="G16" i="14"/>
  <c r="G17" i="14"/>
  <c r="G18" i="14"/>
  <c r="G19" i="14"/>
  <c r="G20" i="14"/>
  <c r="G21" i="14"/>
  <c r="G22" i="14"/>
  <c r="G23" i="14"/>
  <c r="G12" i="14"/>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477" i="5"/>
  <c r="AA478" i="5"/>
  <c r="AA479" i="5"/>
  <c r="AA480" i="5"/>
  <c r="AA481" i="5"/>
  <c r="AA482" i="5"/>
  <c r="AA483" i="5"/>
  <c r="AA484" i="5"/>
  <c r="AA485" i="5"/>
  <c r="AA486" i="5"/>
  <c r="AA487" i="5"/>
  <c r="AA488" i="5"/>
  <c r="AA489" i="5"/>
  <c r="AA490" i="5"/>
  <c r="AA491" i="5"/>
  <c r="AA492" i="5"/>
  <c r="AA493" i="5"/>
  <c r="AA494" i="5"/>
  <c r="AA495" i="5"/>
  <c r="AA496" i="5"/>
  <c r="AA497" i="5"/>
  <c r="AA498" i="5"/>
  <c r="AA499" i="5"/>
  <c r="AA500" i="5"/>
  <c r="AA501" i="5"/>
  <c r="AA502" i="5"/>
  <c r="AA503" i="5"/>
  <c r="AA504" i="5"/>
  <c r="AA505" i="5"/>
  <c r="AA506" i="5"/>
  <c r="AA507" i="5"/>
  <c r="AA508" i="5"/>
  <c r="AA509" i="5"/>
  <c r="AA510" i="5"/>
  <c r="AA511" i="5"/>
  <c r="AA512" i="5"/>
  <c r="AA513" i="5"/>
  <c r="AA514" i="5"/>
  <c r="AA515" i="5"/>
  <c r="AA516" i="5"/>
  <c r="AA517" i="5"/>
  <c r="AA518" i="5"/>
  <c r="AA519" i="5"/>
  <c r="AA520" i="5"/>
  <c r="AA521" i="5"/>
  <c r="AA522" i="5"/>
  <c r="AA523" i="5"/>
  <c r="AA524" i="5"/>
  <c r="AA525" i="5"/>
  <c r="AA526" i="5"/>
  <c r="AA527" i="5"/>
  <c r="AA528" i="5"/>
  <c r="AA529" i="5"/>
  <c r="AA530" i="5"/>
  <c r="AA531" i="5"/>
  <c r="AA532" i="5"/>
  <c r="AA533" i="5"/>
  <c r="AA534" i="5"/>
  <c r="AA535" i="5"/>
  <c r="AA536" i="5"/>
  <c r="AA537" i="5"/>
  <c r="AA538" i="5"/>
  <c r="AA539" i="5"/>
  <c r="AA540" i="5"/>
  <c r="AA541" i="5"/>
  <c r="AA542" i="5"/>
  <c r="AA543" i="5"/>
  <c r="AA544" i="5"/>
  <c r="AA545" i="5"/>
  <c r="AA546" i="5"/>
  <c r="AA547" i="5"/>
  <c r="AA548" i="5"/>
  <c r="AA549" i="5"/>
  <c r="AA550" i="5"/>
  <c r="AA551" i="5"/>
  <c r="AA552" i="5"/>
  <c r="AA553" i="5"/>
  <c r="AA554" i="5"/>
  <c r="AA555" i="5"/>
  <c r="AA556" i="5"/>
  <c r="AA557" i="5"/>
  <c r="AA558" i="5"/>
  <c r="AA559" i="5"/>
  <c r="AA560" i="5"/>
  <c r="AA561" i="5"/>
  <c r="AA562" i="5"/>
  <c r="AA563" i="5"/>
  <c r="AA564" i="5"/>
  <c r="AA565" i="5"/>
  <c r="AA566" i="5"/>
  <c r="AA567" i="5"/>
  <c r="AA568" i="5"/>
  <c r="AA569" i="5"/>
  <c r="AA570" i="5"/>
  <c r="AA571" i="5"/>
  <c r="AA572" i="5"/>
  <c r="AA573" i="5"/>
  <c r="AA574" i="5"/>
  <c r="AA575" i="5"/>
  <c r="AA576" i="5"/>
  <c r="AA577" i="5"/>
  <c r="AA578" i="5"/>
  <c r="AA579" i="5"/>
  <c r="AA580" i="5"/>
  <c r="AA581" i="5"/>
  <c r="AA582" i="5"/>
  <c r="AA583" i="5"/>
  <c r="AA584" i="5"/>
  <c r="AA585" i="5"/>
  <c r="AA586" i="5"/>
  <c r="AA587" i="5"/>
  <c r="AA588" i="5"/>
  <c r="AA589" i="5"/>
  <c r="AA590" i="5"/>
  <c r="AA591" i="5"/>
  <c r="AA592" i="5"/>
  <c r="AA593" i="5"/>
  <c r="AA594" i="5"/>
  <c r="AA595" i="5"/>
  <c r="AA596" i="5"/>
  <c r="AA597" i="5"/>
  <c r="AA598" i="5"/>
  <c r="AA599" i="5"/>
  <c r="AA600" i="5"/>
  <c r="AA601" i="5"/>
  <c r="AA602" i="5"/>
  <c r="AA603" i="5"/>
  <c r="AA604" i="5"/>
  <c r="AA605" i="5"/>
  <c r="AA606" i="5"/>
  <c r="AA607" i="5"/>
  <c r="AA608" i="5"/>
  <c r="AA609"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454" i="5"/>
  <c r="Z455" i="5"/>
  <c r="Z456" i="5"/>
  <c r="Z457" i="5"/>
  <c r="Z458" i="5"/>
  <c r="Z459" i="5"/>
  <c r="Z460" i="5"/>
  <c r="Z461" i="5"/>
  <c r="Z462" i="5"/>
  <c r="Z463" i="5"/>
  <c r="Z464" i="5"/>
  <c r="Z465" i="5"/>
  <c r="Z466" i="5"/>
  <c r="Z467" i="5"/>
  <c r="Z468" i="5"/>
  <c r="Z469" i="5"/>
  <c r="Z470" i="5"/>
  <c r="Z471" i="5"/>
  <c r="Z472" i="5"/>
  <c r="Z473" i="5"/>
  <c r="Z474" i="5"/>
  <c r="Z475" i="5"/>
  <c r="Z476" i="5"/>
  <c r="Z477" i="5"/>
  <c r="Z478" i="5"/>
  <c r="Z479" i="5"/>
  <c r="Z480" i="5"/>
  <c r="Z481" i="5"/>
  <c r="Z482" i="5"/>
  <c r="Z483" i="5"/>
  <c r="Z484" i="5"/>
  <c r="Z485" i="5"/>
  <c r="Z486" i="5"/>
  <c r="Z487" i="5"/>
  <c r="Z488" i="5"/>
  <c r="Z489" i="5"/>
  <c r="Z490" i="5"/>
  <c r="Z491" i="5"/>
  <c r="Z492" i="5"/>
  <c r="Z493" i="5"/>
  <c r="Z494" i="5"/>
  <c r="Z495" i="5"/>
  <c r="Z496" i="5"/>
  <c r="Z497" i="5"/>
  <c r="Z498" i="5"/>
  <c r="Z499" i="5"/>
  <c r="Z500" i="5"/>
  <c r="Z501" i="5"/>
  <c r="Z502" i="5"/>
  <c r="Z503" i="5"/>
  <c r="Z504" i="5"/>
  <c r="Z505" i="5"/>
  <c r="Z506" i="5"/>
  <c r="Z507" i="5"/>
  <c r="Z508" i="5"/>
  <c r="Z509" i="5"/>
  <c r="Z510" i="5"/>
  <c r="Z511" i="5"/>
  <c r="Z512" i="5"/>
  <c r="Z513" i="5"/>
  <c r="Z514" i="5"/>
  <c r="Z515" i="5"/>
  <c r="Z516" i="5"/>
  <c r="Z517" i="5"/>
  <c r="Z518" i="5"/>
  <c r="Z519" i="5"/>
  <c r="Z520" i="5"/>
  <c r="Z521" i="5"/>
  <c r="Z522" i="5"/>
  <c r="Z523" i="5"/>
  <c r="Z524" i="5"/>
  <c r="Z525" i="5"/>
  <c r="Z526" i="5"/>
  <c r="Z527" i="5"/>
  <c r="Z528" i="5"/>
  <c r="Z529" i="5"/>
  <c r="Z530" i="5"/>
  <c r="Z531" i="5"/>
  <c r="Z532" i="5"/>
  <c r="Z533" i="5"/>
  <c r="Z534" i="5"/>
  <c r="Z535" i="5"/>
  <c r="Z536" i="5"/>
  <c r="Z537" i="5"/>
  <c r="Z538" i="5"/>
  <c r="Z539" i="5"/>
  <c r="Z540" i="5"/>
  <c r="Z541" i="5"/>
  <c r="Z542" i="5"/>
  <c r="Z543" i="5"/>
  <c r="Z544" i="5"/>
  <c r="Z545" i="5"/>
  <c r="Z546" i="5"/>
  <c r="Z547" i="5"/>
  <c r="Z548" i="5"/>
  <c r="Z549" i="5"/>
  <c r="Z550" i="5"/>
  <c r="Z551" i="5"/>
  <c r="Z552" i="5"/>
  <c r="Z553" i="5"/>
  <c r="Z554" i="5"/>
  <c r="Z555" i="5"/>
  <c r="Z556" i="5"/>
  <c r="Z557" i="5"/>
  <c r="Z558" i="5"/>
  <c r="Z559" i="5"/>
  <c r="Z560" i="5"/>
  <c r="Z561" i="5"/>
  <c r="Z562" i="5"/>
  <c r="Z563" i="5"/>
  <c r="Z564" i="5"/>
  <c r="Z565" i="5"/>
  <c r="Z566" i="5"/>
  <c r="Z567" i="5"/>
  <c r="Z568" i="5"/>
  <c r="Z569" i="5"/>
  <c r="Z570" i="5"/>
  <c r="Z571" i="5"/>
  <c r="Z572" i="5"/>
  <c r="Z573" i="5"/>
  <c r="Z574" i="5"/>
  <c r="Z575" i="5"/>
  <c r="Z576" i="5"/>
  <c r="Z577" i="5"/>
  <c r="Z578" i="5"/>
  <c r="Z579" i="5"/>
  <c r="Z580" i="5"/>
  <c r="Z581" i="5"/>
  <c r="Z582" i="5"/>
  <c r="Z583" i="5"/>
  <c r="Z584" i="5"/>
  <c r="Z585" i="5"/>
  <c r="Z586" i="5"/>
  <c r="Z587" i="5"/>
  <c r="Z588" i="5"/>
  <c r="Z589" i="5"/>
  <c r="Z590" i="5"/>
  <c r="Z591" i="5"/>
  <c r="Z592" i="5"/>
  <c r="Z593" i="5"/>
  <c r="Z594" i="5"/>
  <c r="Z595" i="5"/>
  <c r="Z596" i="5"/>
  <c r="Z597" i="5"/>
  <c r="Z598" i="5"/>
  <c r="Z599" i="5"/>
  <c r="Z600" i="5"/>
  <c r="Z601" i="5"/>
  <c r="Z602" i="5"/>
  <c r="Z603" i="5"/>
  <c r="Z604" i="5"/>
  <c r="Z605" i="5"/>
  <c r="Z606" i="5"/>
  <c r="Z607" i="5"/>
  <c r="Z608" i="5"/>
  <c r="Z609" i="5"/>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428" i="4"/>
  <c r="AF429" i="4"/>
  <c r="AF430" i="4"/>
  <c r="AF431" i="4"/>
  <c r="AF432" i="4"/>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AF551" i="4"/>
  <c r="AF552" i="4"/>
  <c r="AF553" i="4"/>
  <c r="AF554" i="4"/>
  <c r="AF555" i="4"/>
  <c r="AF556" i="4"/>
  <c r="AF557" i="4"/>
  <c r="AF558" i="4"/>
  <c r="AF559" i="4"/>
  <c r="AF560" i="4"/>
  <c r="AF561" i="4"/>
  <c r="AF562" i="4"/>
  <c r="AF563" i="4"/>
  <c r="AF564" i="4"/>
  <c r="AF565" i="4"/>
  <c r="AF566" i="4"/>
  <c r="AF567" i="4"/>
  <c r="AF568" i="4"/>
  <c r="AF569" i="4"/>
  <c r="AF570" i="4"/>
  <c r="AF571" i="4"/>
  <c r="AF572" i="4"/>
  <c r="AF573" i="4"/>
  <c r="AF574" i="4"/>
  <c r="AF575" i="4"/>
  <c r="AF576" i="4"/>
  <c r="AF577" i="4"/>
  <c r="AF578" i="4"/>
  <c r="AF579" i="4"/>
  <c r="AF580" i="4"/>
  <c r="AF581" i="4"/>
  <c r="AF582" i="4"/>
  <c r="AF583" i="4"/>
  <c r="AF584" i="4"/>
  <c r="AF585" i="4"/>
  <c r="AF586" i="4"/>
  <c r="AF587" i="4"/>
  <c r="AF588" i="4"/>
  <c r="AF589" i="4"/>
  <c r="AF590" i="4"/>
  <c r="AF591" i="4"/>
  <c r="AF592" i="4"/>
  <c r="AF593" i="4"/>
  <c r="AF594" i="4"/>
  <c r="AF595" i="4"/>
  <c r="AF596" i="4"/>
  <c r="AF597" i="4"/>
  <c r="AF598" i="4"/>
  <c r="AF599" i="4"/>
  <c r="AF600" i="4"/>
  <c r="AF601" i="4"/>
  <c r="AF602" i="4"/>
  <c r="AF603" i="4"/>
  <c r="AF604" i="4"/>
  <c r="AF605" i="4"/>
  <c r="AF606" i="4"/>
  <c r="AF607" i="4"/>
  <c r="AF608" i="4"/>
  <c r="AF609" i="4"/>
  <c r="AF610"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428" i="4"/>
  <c r="AD429" i="4"/>
  <c r="AD430" i="4"/>
  <c r="AD431" i="4"/>
  <c r="AD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569" i="4"/>
  <c r="AD570" i="4"/>
  <c r="AD571" i="4"/>
  <c r="AD572" i="4"/>
  <c r="AD573" i="4"/>
  <c r="AD574" i="4"/>
  <c r="AD575" i="4"/>
  <c r="AD576" i="4"/>
  <c r="AD577" i="4"/>
  <c r="AD578" i="4"/>
  <c r="AD579" i="4"/>
  <c r="AD580" i="4"/>
  <c r="AD581" i="4"/>
  <c r="AD582" i="4"/>
  <c r="AD583" i="4"/>
  <c r="AD584" i="4"/>
  <c r="AD585" i="4"/>
  <c r="AD586" i="4"/>
  <c r="AD587" i="4"/>
  <c r="AD588" i="4"/>
  <c r="AD589" i="4"/>
  <c r="AD590" i="4"/>
  <c r="AD591" i="4"/>
  <c r="AD592" i="4"/>
  <c r="AD593" i="4"/>
  <c r="AD594" i="4"/>
  <c r="AD595" i="4"/>
  <c r="AD596" i="4"/>
  <c r="AD597" i="4"/>
  <c r="AD598" i="4"/>
  <c r="AD599" i="4"/>
  <c r="AD600" i="4"/>
  <c r="AD601" i="4"/>
  <c r="AD602" i="4"/>
  <c r="AD603" i="4"/>
  <c r="AD604" i="4"/>
  <c r="AD605" i="4"/>
  <c r="AD606" i="4"/>
  <c r="AD607" i="4"/>
  <c r="AD608" i="4"/>
  <c r="AD609" i="4"/>
  <c r="AD610" i="4"/>
  <c r="B12" i="2"/>
  <c r="K10" i="2" l="1" a="1"/>
  <c r="K10" i="2" s="1"/>
  <c r="B15" i="2"/>
  <c r="B16" i="2"/>
  <c r="B17" i="2"/>
  <c r="B18" i="2"/>
  <c r="B19" i="2"/>
  <c r="B20" i="2"/>
  <c r="B21" i="2"/>
  <c r="B22" i="2"/>
  <c r="B23" i="2"/>
  <c r="B24" i="2"/>
  <c r="B25" i="2"/>
  <c r="B26" i="2"/>
  <c r="B27" i="2"/>
  <c r="B13" i="2"/>
  <c r="AA11" i="5"/>
  <c r="AA10" i="5"/>
  <c r="Z12" i="5"/>
  <c r="Z11" i="5"/>
  <c r="Z10" i="5"/>
  <c r="AF12" i="4"/>
  <c r="AF13" i="4"/>
  <c r="AF14" i="4"/>
  <c r="AF15" i="4"/>
  <c r="AF16" i="4"/>
  <c r="AF11" i="4"/>
  <c r="AD12" i="4"/>
  <c r="AD13" i="4"/>
  <c r="AD11" i="4"/>
  <c r="P11" i="3"/>
  <c r="P12" i="3"/>
  <c r="P13" i="3"/>
  <c r="P14" i="3"/>
  <c r="P15" i="3"/>
  <c r="P16" i="3"/>
  <c r="P17" i="3"/>
  <c r="P10" i="3"/>
  <c r="O11" i="3"/>
  <c r="O12" i="3"/>
  <c r="O13" i="3"/>
  <c r="O14" i="3"/>
  <c r="O15" i="3"/>
  <c r="O16" i="3"/>
  <c r="O17" i="3"/>
  <c r="O10" i="3"/>
  <c r="N11" i="3"/>
  <c r="N12" i="3"/>
  <c r="N13" i="3"/>
  <c r="N14" i="3"/>
  <c r="N15" i="3"/>
  <c r="N16" i="3"/>
  <c r="N17" i="3"/>
  <c r="N18" i="3"/>
  <c r="N10" i="3"/>
  <c r="B11" i="2" l="1"/>
  <c r="B14" i="2"/>
  <c r="T10" i="3"/>
  <c r="D19" i="1" l="1"/>
  <c r="F10" i="5"/>
  <c r="F11" i="5"/>
  <c r="F12" i="5"/>
  <c r="F13" i="5"/>
  <c r="F11" i="4"/>
  <c r="F12" i="4"/>
  <c r="F13" i="4"/>
  <c r="F14" i="4"/>
  <c r="F15" i="4"/>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1" i="16"/>
  <c r="K11" i="16" s="1"/>
  <c r="H12" i="16"/>
  <c r="H13" i="16"/>
  <c r="H14" i="16"/>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16" i="4"/>
  <c r="F17" i="4"/>
  <c r="D59" i="14"/>
  <c r="D60" i="14"/>
  <c r="D61" i="14"/>
  <c r="D62" i="14"/>
  <c r="D63" i="14"/>
  <c r="D64" i="14"/>
  <c r="D65" i="14"/>
  <c r="D66" i="14"/>
  <c r="D67" i="14"/>
  <c r="D18" i="1"/>
  <c r="D20" i="1"/>
  <c r="D21" i="1"/>
  <c r="D22" i="1"/>
  <c r="D23" i="1"/>
  <c r="D24" i="1"/>
  <c r="D25" i="1"/>
  <c r="D26" i="1"/>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T19" i="7"/>
  <c r="J63" i="14" l="1"/>
  <c r="F84" i="14" s="1"/>
  <c r="J62" i="14"/>
  <c r="F83" i="14" s="1"/>
  <c r="J61" i="14"/>
  <c r="F82" i="14" s="1"/>
  <c r="J59" i="14"/>
  <c r="F80" i="14" s="1"/>
  <c r="J67" i="14"/>
  <c r="F88" i="14" s="1"/>
  <c r="J66" i="14"/>
  <c r="F87" i="14" s="1"/>
  <c r="J65" i="14"/>
  <c r="F86" i="14" s="1"/>
  <c r="J60" i="14"/>
  <c r="F81" i="14" s="1"/>
  <c r="J64" i="14"/>
  <c r="F85" i="14" s="1"/>
  <c r="J11" i="16"/>
  <c r="C36" i="14"/>
  <c r="G36" i="14" s="1"/>
  <c r="C37" i="14"/>
  <c r="G37" i="14" s="1"/>
  <c r="C38" i="14"/>
  <c r="G38" i="14" s="1"/>
  <c r="C39" i="14"/>
  <c r="G39" i="14" s="1"/>
  <c r="C40" i="14"/>
  <c r="G40" i="14" s="1"/>
  <c r="C41" i="14"/>
  <c r="G41" i="14" s="1"/>
  <c r="C42" i="14"/>
  <c r="G42" i="14" s="1"/>
  <c r="C43" i="14"/>
  <c r="G43" i="14" s="1"/>
  <c r="C44" i="14"/>
  <c r="G44" i="14" s="1"/>
  <c r="C45" i="14"/>
  <c r="G45" i="14" s="1"/>
  <c r="C13" i="14"/>
  <c r="C15" i="14"/>
  <c r="C16" i="14"/>
  <c r="C17" i="14"/>
  <c r="C18" i="14"/>
  <c r="C19" i="14"/>
  <c r="C20" i="14"/>
  <c r="C21" i="14"/>
  <c r="C22" i="14"/>
  <c r="C23" i="14"/>
  <c r="C35" i="14"/>
  <c r="G35" i="14" s="1"/>
  <c r="K12" i="16" l="1"/>
  <c r="J12" i="16"/>
  <c r="J13" i="16"/>
  <c r="D57" i="14" s="1"/>
  <c r="K13" i="16"/>
  <c r="D16" i="1" s="1"/>
  <c r="K10" i="16"/>
  <c r="J10" i="16"/>
  <c r="K14" i="16"/>
  <c r="D17" i="1" s="1"/>
  <c r="J14" i="16"/>
  <c r="D58" i="14" s="1"/>
  <c r="C14" i="14"/>
  <c r="C56" i="14"/>
  <c r="C57" i="14"/>
  <c r="C58" i="14"/>
  <c r="C59" i="14"/>
  <c r="C60" i="14"/>
  <c r="C61" i="14"/>
  <c r="C62" i="14"/>
  <c r="C63" i="14"/>
  <c r="C64" i="14"/>
  <c r="C65" i="14"/>
  <c r="C66" i="14"/>
  <c r="C67" i="14"/>
  <c r="I58" i="14" l="1"/>
  <c r="E79" i="14" s="1"/>
  <c r="I56" i="14"/>
  <c r="E77" i="14" s="1"/>
  <c r="I65" i="14"/>
  <c r="E86" i="14" s="1"/>
  <c r="I57" i="14"/>
  <c r="E78" i="14" s="1"/>
  <c r="I66" i="14"/>
  <c r="E87" i="14" s="1"/>
  <c r="I63" i="14"/>
  <c r="E84" i="14" s="1"/>
  <c r="I62" i="14"/>
  <c r="E83" i="14" s="1"/>
  <c r="J57" i="14"/>
  <c r="F78" i="14" s="1"/>
  <c r="I60" i="14"/>
  <c r="E81" i="14" s="1"/>
  <c r="I67" i="14"/>
  <c r="E88" i="14" s="1"/>
  <c r="J58" i="14"/>
  <c r="F79" i="14" s="1"/>
  <c r="I64" i="14"/>
  <c r="E85" i="14" s="1"/>
  <c r="I61" i="14"/>
  <c r="E82" i="14" s="1"/>
  <c r="I59" i="14"/>
  <c r="E80" i="14" s="1"/>
  <c r="D56" i="14"/>
  <c r="D15" i="1"/>
  <c r="C12" i="14"/>
  <c r="M18" i="16"/>
  <c r="M17" i="16"/>
  <c r="M16" i="16"/>
  <c r="M15" i="16"/>
  <c r="M14" i="16"/>
  <c r="M13" i="16"/>
  <c r="M12" i="16"/>
  <c r="M11" i="16"/>
  <c r="M10" i="16"/>
  <c r="J56" i="14" l="1"/>
  <c r="F77" i="14" s="1"/>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AY411" i="4" l="1" a="1"/>
  <c r="AY411" i="4" s="1"/>
  <c r="D81" i="14" l="1"/>
  <c r="D82" i="14"/>
  <c r="D83" i="14"/>
  <c r="D84" i="14"/>
  <c r="D85" i="14"/>
  <c r="D86" i="14"/>
  <c r="D87" i="14"/>
  <c r="D88" i="14"/>
  <c r="C81" i="14"/>
  <c r="C82" i="14"/>
  <c r="C83" i="14"/>
  <c r="C84" i="14"/>
  <c r="C85" i="14"/>
  <c r="C86" i="14"/>
  <c r="C87" i="14"/>
  <c r="C88" i="14"/>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4" i="15"/>
  <c r="M23" i="15"/>
  <c r="M22" i="15"/>
  <c r="M21" i="15"/>
  <c r="M20" i="15"/>
  <c r="M19" i="15"/>
  <c r="M18" i="15"/>
  <c r="M17" i="15"/>
  <c r="M16" i="15"/>
  <c r="M15" i="15"/>
  <c r="G81" i="14" l="1"/>
  <c r="C19" i="1" s="1"/>
  <c r="G82" i="14"/>
  <c r="C20" i="1" s="1"/>
  <c r="G85" i="14"/>
  <c r="C23" i="1" s="1"/>
  <c r="G83" i="14"/>
  <c r="C21" i="1" s="1"/>
  <c r="G84" i="14"/>
  <c r="C22" i="1" s="1"/>
  <c r="G88" i="14"/>
  <c r="C26" i="1" s="1"/>
  <c r="G87" i="14"/>
  <c r="C25" i="1" s="1"/>
  <c r="G86" i="14"/>
  <c r="C24" i="1" s="1"/>
  <c r="D79" i="14"/>
  <c r="D80" i="14"/>
  <c r="C77" i="14"/>
  <c r="C78" i="14"/>
  <c r="C79" i="14"/>
  <c r="C80" i="14"/>
  <c r="G79" i="14" l="1"/>
  <c r="C17" i="1" s="1"/>
  <c r="G80" i="14"/>
  <c r="C18" i="1" s="1"/>
  <c r="T18" i="7" l="1"/>
  <c r="T17" i="7"/>
  <c r="T16" i="7"/>
  <c r="T15" i="7"/>
  <c r="T14" i="7"/>
  <c r="T13" i="7"/>
  <c r="T12" i="7"/>
  <c r="T11" i="7"/>
  <c r="T10" i="7"/>
  <c r="AA409" i="3"/>
  <c r="U409" i="3"/>
  <c r="AA408" i="3"/>
  <c r="X408" i="3"/>
  <c r="U408" i="3"/>
  <c r="AA407" i="3"/>
  <c r="U407" i="3"/>
  <c r="AA406" i="3"/>
  <c r="X406" i="3"/>
  <c r="U406" i="3"/>
  <c r="AA405" i="3"/>
  <c r="U405" i="3"/>
  <c r="AA404" i="3"/>
  <c r="X404" i="3"/>
  <c r="U404" i="3"/>
  <c r="AA403" i="3"/>
  <c r="X403" i="3"/>
  <c r="U403" i="3"/>
  <c r="AA402" i="3"/>
  <c r="X402" i="3"/>
  <c r="AA401" i="3"/>
  <c r="U401" i="3"/>
  <c r="AA400" i="3"/>
  <c r="X400" i="3"/>
  <c r="AA399" i="3"/>
  <c r="U399" i="3"/>
  <c r="X398" i="3"/>
  <c r="U398" i="3"/>
  <c r="AA397" i="3"/>
  <c r="U397" i="3"/>
  <c r="AA396" i="3"/>
  <c r="X396" i="3"/>
  <c r="U396" i="3"/>
  <c r="AA395" i="3"/>
  <c r="X395" i="3"/>
  <c r="U395" i="3"/>
  <c r="X394" i="3"/>
  <c r="AA393" i="3"/>
  <c r="U393" i="3"/>
  <c r="AA392" i="3"/>
  <c r="X392" i="3"/>
  <c r="AA391" i="3"/>
  <c r="U391" i="3"/>
  <c r="X390" i="3"/>
  <c r="U390" i="3"/>
  <c r="AA389" i="3"/>
  <c r="U389" i="3"/>
  <c r="X388" i="3"/>
  <c r="AA387" i="3"/>
  <c r="X387" i="3"/>
  <c r="U387" i="3"/>
  <c r="X386" i="3"/>
  <c r="AA385" i="3"/>
  <c r="U385" i="3"/>
  <c r="AA384" i="3"/>
  <c r="X384" i="3"/>
  <c r="U384" i="3"/>
  <c r="AA383" i="3"/>
  <c r="U383" i="3"/>
  <c r="X382" i="3"/>
  <c r="U382" i="3"/>
  <c r="AA381" i="3"/>
  <c r="U381" i="3"/>
  <c r="AA380" i="3"/>
  <c r="X380" i="3"/>
  <c r="AA379" i="3"/>
  <c r="X379" i="3"/>
  <c r="U379" i="3"/>
  <c r="X378" i="3"/>
  <c r="U378" i="3"/>
  <c r="AA377" i="3"/>
  <c r="X377" i="3"/>
  <c r="U377" i="3"/>
  <c r="AA376" i="3"/>
  <c r="X376" i="3"/>
  <c r="AA375" i="3"/>
  <c r="U375" i="3"/>
  <c r="X374" i="3"/>
  <c r="U374" i="3"/>
  <c r="AA373" i="3"/>
  <c r="X373" i="3"/>
  <c r="U373" i="3"/>
  <c r="AA372" i="3"/>
  <c r="X372" i="3"/>
  <c r="AA371" i="3"/>
  <c r="X371" i="3"/>
  <c r="U371" i="3"/>
  <c r="X370" i="3"/>
  <c r="U370" i="3"/>
  <c r="AA369" i="3"/>
  <c r="U369" i="3"/>
  <c r="AA368" i="3"/>
  <c r="AA367" i="3"/>
  <c r="X367" i="3"/>
  <c r="U367" i="3"/>
  <c r="X366" i="3"/>
  <c r="U366" i="3"/>
  <c r="AA365" i="3"/>
  <c r="U365" i="3"/>
  <c r="X364" i="3"/>
  <c r="U364" i="3"/>
  <c r="AA363" i="3"/>
  <c r="X363" i="3"/>
  <c r="U363" i="3"/>
  <c r="AA362" i="3"/>
  <c r="X362" i="3"/>
  <c r="U362" i="3"/>
  <c r="AA361" i="3"/>
  <c r="X361" i="3"/>
  <c r="U361" i="3"/>
  <c r="AA360" i="3"/>
  <c r="U360" i="3"/>
  <c r="AA359" i="3"/>
  <c r="U359" i="3"/>
  <c r="X358" i="3"/>
  <c r="U358" i="3"/>
  <c r="AA357" i="3"/>
  <c r="X357" i="3"/>
  <c r="U357" i="3"/>
  <c r="AA356" i="3"/>
  <c r="X356" i="3"/>
  <c r="U356" i="3"/>
  <c r="AA355" i="3"/>
  <c r="X355" i="3"/>
  <c r="U355" i="3"/>
  <c r="AA354" i="3"/>
  <c r="X354" i="3"/>
  <c r="U354" i="3"/>
  <c r="AA353" i="3"/>
  <c r="X353" i="3"/>
  <c r="U353" i="3"/>
  <c r="AA352" i="3"/>
  <c r="X352" i="3"/>
  <c r="U352" i="3"/>
  <c r="AA351" i="3"/>
  <c r="U351" i="3"/>
  <c r="X350" i="3"/>
  <c r="U350" i="3"/>
  <c r="AA349" i="3"/>
  <c r="X349" i="3"/>
  <c r="AA348" i="3"/>
  <c r="X348" i="3"/>
  <c r="AA347" i="3"/>
  <c r="X347" i="3"/>
  <c r="AA346" i="3"/>
  <c r="X346" i="3"/>
  <c r="AA345" i="3"/>
  <c r="X345" i="3"/>
  <c r="U345" i="3"/>
  <c r="AA344" i="3"/>
  <c r="X344" i="3"/>
  <c r="AA343" i="3"/>
  <c r="X343" i="3"/>
  <c r="U343" i="3"/>
  <c r="X342" i="3"/>
  <c r="U342" i="3"/>
  <c r="AA341" i="3"/>
  <c r="X341" i="3"/>
  <c r="AA340" i="3"/>
  <c r="X340" i="3"/>
  <c r="AA339" i="3"/>
  <c r="X339" i="3"/>
  <c r="AA338" i="3"/>
  <c r="X338" i="3"/>
  <c r="AA337" i="3"/>
  <c r="X337" i="3"/>
  <c r="AA336" i="3"/>
  <c r="AA335" i="3"/>
  <c r="U335" i="3"/>
  <c r="AA334" i="3"/>
  <c r="X334" i="3"/>
  <c r="U334" i="3"/>
  <c r="AA333" i="3"/>
  <c r="X333" i="3"/>
  <c r="AA332" i="3"/>
  <c r="U332" i="3"/>
  <c r="AA331" i="3"/>
  <c r="X331" i="3"/>
  <c r="X330" i="3"/>
  <c r="U330" i="3"/>
  <c r="AA329" i="3"/>
  <c r="U329" i="3"/>
  <c r="AA328" i="3"/>
  <c r="X328" i="3"/>
  <c r="U328" i="3"/>
  <c r="AA327" i="3"/>
  <c r="X327" i="3"/>
  <c r="X326" i="3"/>
  <c r="U326" i="3"/>
  <c r="AA325" i="3"/>
  <c r="X325" i="3"/>
  <c r="AA324" i="3"/>
  <c r="X324" i="3"/>
  <c r="X323" i="3"/>
  <c r="U323" i="3"/>
  <c r="AA322" i="3"/>
  <c r="X322" i="3"/>
  <c r="U322" i="3"/>
  <c r="X321" i="3"/>
  <c r="U321" i="3"/>
  <c r="AA320" i="3"/>
  <c r="X320" i="3"/>
  <c r="U320" i="3"/>
  <c r="X319" i="3"/>
  <c r="U319" i="3"/>
  <c r="AA318" i="3"/>
  <c r="X318" i="3"/>
  <c r="U318" i="3"/>
  <c r="AA317" i="3"/>
  <c r="X317" i="3"/>
  <c r="U317" i="3"/>
  <c r="AA316" i="3"/>
  <c r="X316" i="3"/>
  <c r="U316" i="3"/>
  <c r="X315" i="3"/>
  <c r="U315" i="3"/>
  <c r="AA314" i="3"/>
  <c r="X314" i="3"/>
  <c r="U314" i="3"/>
  <c r="X313" i="3"/>
  <c r="U313" i="3"/>
  <c r="AA312" i="3"/>
  <c r="X312" i="3"/>
  <c r="U312" i="3"/>
  <c r="X311" i="3"/>
  <c r="U311" i="3"/>
  <c r="AA310" i="3"/>
  <c r="X310" i="3"/>
  <c r="U310" i="3"/>
  <c r="AA309" i="3"/>
  <c r="X309" i="3"/>
  <c r="U309" i="3"/>
  <c r="AA308" i="3"/>
  <c r="X308" i="3"/>
  <c r="U308" i="3"/>
  <c r="X307" i="3"/>
  <c r="U307" i="3"/>
  <c r="AA306" i="3"/>
  <c r="X306" i="3"/>
  <c r="U306" i="3"/>
  <c r="X305" i="3"/>
  <c r="AA304" i="3"/>
  <c r="X304" i="3"/>
  <c r="U304" i="3"/>
  <c r="AA303" i="3"/>
  <c r="X303" i="3"/>
  <c r="AA302" i="3"/>
  <c r="X302" i="3"/>
  <c r="U302" i="3"/>
  <c r="AA301" i="3"/>
  <c r="X301" i="3"/>
  <c r="U301" i="3"/>
  <c r="AA300" i="3"/>
  <c r="X300" i="3"/>
  <c r="U300" i="3"/>
  <c r="AA299" i="3"/>
  <c r="X299" i="3"/>
  <c r="U299" i="3"/>
  <c r="AA298" i="3"/>
  <c r="X298" i="3"/>
  <c r="U298" i="3"/>
  <c r="AA297" i="3"/>
  <c r="X297" i="3"/>
  <c r="U297" i="3"/>
  <c r="AA296" i="3"/>
  <c r="X296" i="3"/>
  <c r="U296" i="3"/>
  <c r="AA295" i="3"/>
  <c r="X295" i="3"/>
  <c r="AA294" i="3"/>
  <c r="U294" i="3"/>
  <c r="AA293" i="3"/>
  <c r="X293" i="3"/>
  <c r="U293" i="3"/>
  <c r="AA292" i="3"/>
  <c r="X292" i="3"/>
  <c r="U292" i="3"/>
  <c r="AA291" i="3"/>
  <c r="AA290" i="3"/>
  <c r="U290" i="3"/>
  <c r="AA289" i="3"/>
  <c r="X289" i="3"/>
  <c r="U289" i="3"/>
  <c r="AA288" i="3"/>
  <c r="X288" i="3"/>
  <c r="U288" i="3"/>
  <c r="X287" i="3"/>
  <c r="U287" i="3"/>
  <c r="AA286" i="3"/>
  <c r="AA285" i="3"/>
  <c r="U285" i="3"/>
  <c r="AA284" i="3"/>
  <c r="AA283" i="3"/>
  <c r="U283" i="3"/>
  <c r="AA282" i="3"/>
  <c r="AA281" i="3"/>
  <c r="U281" i="3"/>
  <c r="AA280" i="3"/>
  <c r="AA279" i="3"/>
  <c r="U279" i="3"/>
  <c r="AA278" i="3"/>
  <c r="AA277" i="3"/>
  <c r="U277" i="3"/>
  <c r="AA276" i="3"/>
  <c r="AA275" i="3"/>
  <c r="U275" i="3"/>
  <c r="AA274" i="3"/>
  <c r="AA273" i="3"/>
  <c r="U273" i="3"/>
  <c r="AA272" i="3"/>
  <c r="AA271" i="3"/>
  <c r="U271" i="3"/>
  <c r="AA270" i="3"/>
  <c r="AA269" i="3"/>
  <c r="U269" i="3"/>
  <c r="AA268" i="3"/>
  <c r="AA267" i="3"/>
  <c r="U267" i="3"/>
  <c r="AA266" i="3"/>
  <c r="AA265" i="3"/>
  <c r="U265" i="3"/>
  <c r="AA264" i="3"/>
  <c r="AA263" i="3"/>
  <c r="U263" i="3"/>
  <c r="AA262" i="3"/>
  <c r="AA261" i="3"/>
  <c r="U261" i="3"/>
  <c r="AA260" i="3"/>
  <c r="AA259" i="3"/>
  <c r="U259" i="3"/>
  <c r="AA258" i="3"/>
  <c r="U258" i="3"/>
  <c r="AA257" i="3"/>
  <c r="AA256" i="3"/>
  <c r="AA255" i="3"/>
  <c r="U255" i="3"/>
  <c r="AA254" i="3"/>
  <c r="U254" i="3"/>
  <c r="AA253" i="3"/>
  <c r="AA252" i="3"/>
  <c r="U252" i="3"/>
  <c r="AA251" i="3"/>
  <c r="U251" i="3"/>
  <c r="AA250" i="3"/>
  <c r="X250" i="3"/>
  <c r="U250" i="3"/>
  <c r="AA249" i="3"/>
  <c r="X249" i="3"/>
  <c r="U249" i="3"/>
  <c r="AA248" i="3"/>
  <c r="X248" i="3"/>
  <c r="U248" i="3"/>
  <c r="AA247" i="3"/>
  <c r="X247" i="3"/>
  <c r="U247" i="3"/>
  <c r="AA246" i="3"/>
  <c r="X246" i="3"/>
  <c r="U246" i="3"/>
  <c r="X245" i="3"/>
  <c r="U245" i="3"/>
  <c r="AA244" i="3"/>
  <c r="X244" i="3"/>
  <c r="U244" i="3"/>
  <c r="AA243" i="3"/>
  <c r="X243" i="3"/>
  <c r="U243" i="3"/>
  <c r="AA242" i="3"/>
  <c r="X242" i="3"/>
  <c r="U242" i="3"/>
  <c r="AA241" i="3"/>
  <c r="X241" i="3"/>
  <c r="U241" i="3"/>
  <c r="AA240" i="3"/>
  <c r="X240" i="3"/>
  <c r="U240" i="3"/>
  <c r="AA239" i="3"/>
  <c r="X239" i="3"/>
  <c r="U239" i="3"/>
  <c r="AA238" i="3"/>
  <c r="X238" i="3"/>
  <c r="U238" i="3"/>
  <c r="AA237" i="3"/>
  <c r="X237" i="3"/>
  <c r="U237" i="3"/>
  <c r="AA236" i="3"/>
  <c r="X236" i="3"/>
  <c r="U236" i="3"/>
  <c r="AA235" i="3"/>
  <c r="X235" i="3"/>
  <c r="U235" i="3"/>
  <c r="AA234" i="3"/>
  <c r="X234" i="3"/>
  <c r="U234" i="3"/>
  <c r="AA233" i="3"/>
  <c r="X233" i="3"/>
  <c r="U233" i="3"/>
  <c r="AA232" i="3"/>
  <c r="X232" i="3"/>
  <c r="U232" i="3"/>
  <c r="AA231" i="3"/>
  <c r="X231" i="3"/>
  <c r="U231" i="3"/>
  <c r="AA230" i="3"/>
  <c r="X230" i="3"/>
  <c r="U230" i="3"/>
  <c r="X229" i="3"/>
  <c r="U229" i="3"/>
  <c r="AA228" i="3"/>
  <c r="X228" i="3"/>
  <c r="U228" i="3"/>
  <c r="AA227" i="3"/>
  <c r="X227" i="3"/>
  <c r="U227" i="3"/>
  <c r="AA226" i="3"/>
  <c r="X226" i="3"/>
  <c r="U226" i="3"/>
  <c r="AA225" i="3"/>
  <c r="X225" i="3"/>
  <c r="U225" i="3"/>
  <c r="AA224" i="3"/>
  <c r="X224" i="3"/>
  <c r="U224" i="3"/>
  <c r="AA223" i="3"/>
  <c r="X223" i="3"/>
  <c r="U223" i="3"/>
  <c r="AA222" i="3"/>
  <c r="X222" i="3"/>
  <c r="U222" i="3"/>
  <c r="AA221" i="3"/>
  <c r="X221" i="3"/>
  <c r="U221" i="3"/>
  <c r="AA220" i="3"/>
  <c r="X220" i="3"/>
  <c r="U220" i="3"/>
  <c r="AA219" i="3"/>
  <c r="X219" i="3"/>
  <c r="U219" i="3"/>
  <c r="AA218" i="3"/>
  <c r="X218" i="3"/>
  <c r="U218" i="3"/>
  <c r="AA217" i="3"/>
  <c r="X217" i="3"/>
  <c r="U217" i="3"/>
  <c r="AA216" i="3"/>
  <c r="X216" i="3"/>
  <c r="U216" i="3"/>
  <c r="AA215" i="3"/>
  <c r="X215" i="3"/>
  <c r="U215" i="3"/>
  <c r="AA214" i="3"/>
  <c r="X214" i="3"/>
  <c r="U214" i="3"/>
  <c r="X213" i="3"/>
  <c r="U213" i="3"/>
  <c r="AA212" i="3"/>
  <c r="X212" i="3"/>
  <c r="U212" i="3"/>
  <c r="X211" i="3"/>
  <c r="U211" i="3"/>
  <c r="AA210" i="3"/>
  <c r="X210" i="3"/>
  <c r="U210" i="3"/>
  <c r="X209" i="3"/>
  <c r="U209" i="3"/>
  <c r="AA208" i="3"/>
  <c r="X208" i="3"/>
  <c r="U208" i="3"/>
  <c r="X207" i="3"/>
  <c r="U207" i="3"/>
  <c r="AA206" i="3"/>
  <c r="X206" i="3"/>
  <c r="U206" i="3"/>
  <c r="X205" i="3"/>
  <c r="U205" i="3"/>
  <c r="AA204" i="3"/>
  <c r="X204" i="3"/>
  <c r="U204" i="3"/>
  <c r="AA203" i="3"/>
  <c r="X203" i="3"/>
  <c r="U203" i="3"/>
  <c r="AA202" i="3"/>
  <c r="X202" i="3"/>
  <c r="U202" i="3"/>
  <c r="AA201" i="3"/>
  <c r="X201" i="3"/>
  <c r="U201" i="3"/>
  <c r="AA200" i="3"/>
  <c r="X200" i="3"/>
  <c r="X199" i="3"/>
  <c r="U199" i="3"/>
  <c r="AA198" i="3"/>
  <c r="X198" i="3"/>
  <c r="U198" i="3"/>
  <c r="AA197" i="3"/>
  <c r="X197" i="3"/>
  <c r="AA196" i="3"/>
  <c r="X196" i="3"/>
  <c r="U196" i="3"/>
  <c r="AA195" i="3"/>
  <c r="X195" i="3"/>
  <c r="AA194" i="3"/>
  <c r="U194" i="3"/>
  <c r="AA193" i="3"/>
  <c r="X193" i="3"/>
  <c r="U193" i="3"/>
  <c r="AA192" i="3"/>
  <c r="X192" i="3"/>
  <c r="U192" i="3"/>
  <c r="X191" i="3"/>
  <c r="U191" i="3"/>
  <c r="AA190" i="3"/>
  <c r="X190" i="3"/>
  <c r="U190" i="3"/>
  <c r="AA189" i="3"/>
  <c r="X189" i="3"/>
  <c r="AA188" i="3"/>
  <c r="X188" i="3"/>
  <c r="U188" i="3"/>
  <c r="AA187" i="3"/>
  <c r="X187" i="3"/>
  <c r="AA186" i="3"/>
  <c r="U186" i="3"/>
  <c r="AA185" i="3"/>
  <c r="X185" i="3"/>
  <c r="U185" i="3"/>
  <c r="AA184" i="3"/>
  <c r="X184" i="3"/>
  <c r="U184" i="3"/>
  <c r="AA183" i="3"/>
  <c r="X183" i="3"/>
  <c r="U183" i="3"/>
  <c r="AA182" i="3"/>
  <c r="X182" i="3"/>
  <c r="U182" i="3"/>
  <c r="AA181" i="3"/>
  <c r="X181" i="3"/>
  <c r="U181" i="3"/>
  <c r="AA180" i="3"/>
  <c r="X180" i="3"/>
  <c r="U180" i="3"/>
  <c r="AA179" i="3"/>
  <c r="X179" i="3"/>
  <c r="U179" i="3"/>
  <c r="AA178" i="3"/>
  <c r="X178" i="3"/>
  <c r="U178" i="3"/>
  <c r="AA177" i="3"/>
  <c r="X177" i="3"/>
  <c r="U177" i="3"/>
  <c r="X176" i="3"/>
  <c r="U176" i="3"/>
  <c r="AA175" i="3"/>
  <c r="X175" i="3"/>
  <c r="U175" i="3"/>
  <c r="AA174" i="3"/>
  <c r="X174" i="3"/>
  <c r="U174" i="3"/>
  <c r="AA173" i="3"/>
  <c r="X173" i="3"/>
  <c r="U173" i="3"/>
  <c r="AA172" i="3"/>
  <c r="X172" i="3"/>
  <c r="U172" i="3"/>
  <c r="AA171" i="3"/>
  <c r="X171" i="3"/>
  <c r="U171" i="3"/>
  <c r="X170" i="3"/>
  <c r="U170" i="3"/>
  <c r="AA169" i="3"/>
  <c r="X169" i="3"/>
  <c r="U169" i="3"/>
  <c r="AA168" i="3"/>
  <c r="X168" i="3"/>
  <c r="U168" i="3"/>
  <c r="AA167" i="3"/>
  <c r="X167" i="3"/>
  <c r="U167" i="3"/>
  <c r="AA166" i="3"/>
  <c r="X166" i="3"/>
  <c r="U166" i="3"/>
  <c r="AA165" i="3"/>
  <c r="X165" i="3"/>
  <c r="U165" i="3"/>
  <c r="X164" i="3"/>
  <c r="U164" i="3"/>
  <c r="AA163" i="3"/>
  <c r="X163" i="3"/>
  <c r="U163" i="3"/>
  <c r="AA162" i="3"/>
  <c r="X162" i="3"/>
  <c r="U162" i="3"/>
  <c r="AA161" i="3"/>
  <c r="X161" i="3"/>
  <c r="U161" i="3"/>
  <c r="X160" i="3"/>
  <c r="U160" i="3"/>
  <c r="AA159" i="3"/>
  <c r="X159" i="3"/>
  <c r="U159" i="3"/>
  <c r="AA158" i="3"/>
  <c r="X158" i="3"/>
  <c r="U158" i="3"/>
  <c r="AA157" i="3"/>
  <c r="X157" i="3"/>
  <c r="U157" i="3"/>
  <c r="AA156" i="3"/>
  <c r="X156" i="3"/>
  <c r="U156" i="3"/>
  <c r="AA155" i="3"/>
  <c r="X155" i="3"/>
  <c r="U155" i="3"/>
  <c r="X154" i="3"/>
  <c r="U154" i="3"/>
  <c r="AA153" i="3"/>
  <c r="X153" i="3"/>
  <c r="U153" i="3"/>
  <c r="AA152" i="3"/>
  <c r="X152" i="3"/>
  <c r="U152" i="3"/>
  <c r="AA151" i="3"/>
  <c r="X151" i="3"/>
  <c r="U151" i="3"/>
  <c r="AA150" i="3"/>
  <c r="X150" i="3"/>
  <c r="U150" i="3"/>
  <c r="AA149" i="3"/>
  <c r="X149" i="3"/>
  <c r="U149" i="3"/>
  <c r="X148" i="3"/>
  <c r="U148" i="3"/>
  <c r="AA147" i="3"/>
  <c r="X147" i="3"/>
  <c r="U147" i="3"/>
  <c r="AA146" i="3"/>
  <c r="X146" i="3"/>
  <c r="U146" i="3"/>
  <c r="AA145" i="3"/>
  <c r="X145" i="3"/>
  <c r="U145" i="3"/>
  <c r="X144" i="3"/>
  <c r="U144" i="3"/>
  <c r="AA143" i="3"/>
  <c r="X143" i="3"/>
  <c r="U143" i="3"/>
  <c r="X142" i="3"/>
  <c r="U142" i="3"/>
  <c r="AA141" i="3"/>
  <c r="X141" i="3"/>
  <c r="U141" i="3"/>
  <c r="AA140" i="3"/>
  <c r="X140" i="3"/>
  <c r="U140" i="3"/>
  <c r="AA139" i="3"/>
  <c r="X139" i="3"/>
  <c r="U139" i="3"/>
  <c r="AA138" i="3"/>
  <c r="X138" i="3"/>
  <c r="U138" i="3"/>
  <c r="AA137" i="3"/>
  <c r="X137" i="3"/>
  <c r="U137" i="3"/>
  <c r="AA136" i="3"/>
  <c r="X136" i="3"/>
  <c r="U136" i="3"/>
  <c r="AA135" i="3"/>
  <c r="X135" i="3"/>
  <c r="U135" i="3"/>
  <c r="AA134" i="3"/>
  <c r="X134" i="3"/>
  <c r="U134" i="3"/>
  <c r="AA133" i="3"/>
  <c r="X133" i="3"/>
  <c r="U133" i="3"/>
  <c r="AA132" i="3"/>
  <c r="X132" i="3"/>
  <c r="U132" i="3"/>
  <c r="AA131" i="3"/>
  <c r="X131" i="3"/>
  <c r="U131" i="3"/>
  <c r="AA130" i="3"/>
  <c r="X130" i="3"/>
  <c r="U130" i="3"/>
  <c r="AA129" i="3"/>
  <c r="X129" i="3"/>
  <c r="U129" i="3"/>
  <c r="AA128" i="3"/>
  <c r="X128" i="3"/>
  <c r="U128" i="3"/>
  <c r="AA127" i="3"/>
  <c r="X127" i="3"/>
  <c r="U127" i="3"/>
  <c r="X126" i="3"/>
  <c r="U126" i="3"/>
  <c r="AA125" i="3"/>
  <c r="X125" i="3"/>
  <c r="U125" i="3"/>
  <c r="AA124" i="3"/>
  <c r="X124" i="3"/>
  <c r="U124" i="3"/>
  <c r="AA123" i="3"/>
  <c r="X123" i="3"/>
  <c r="U123" i="3"/>
  <c r="AA122" i="3"/>
  <c r="X122" i="3"/>
  <c r="U122" i="3"/>
  <c r="AA121" i="3"/>
  <c r="X121" i="3"/>
  <c r="U121" i="3"/>
  <c r="AA120" i="3"/>
  <c r="X120" i="3"/>
  <c r="U120" i="3"/>
  <c r="AA119" i="3"/>
  <c r="X119" i="3"/>
  <c r="U119" i="3"/>
  <c r="AA118" i="3"/>
  <c r="X118" i="3"/>
  <c r="U118" i="3"/>
  <c r="AA117" i="3"/>
  <c r="X117" i="3"/>
  <c r="U117" i="3"/>
  <c r="AA116" i="3"/>
  <c r="X116" i="3"/>
  <c r="U116" i="3"/>
  <c r="AA115" i="3"/>
  <c r="X115" i="3"/>
  <c r="U115" i="3"/>
  <c r="AA114" i="3"/>
  <c r="X114" i="3"/>
  <c r="U114" i="3"/>
  <c r="AA113" i="3"/>
  <c r="X113" i="3"/>
  <c r="U113" i="3"/>
  <c r="AA112" i="3"/>
  <c r="X112" i="3"/>
  <c r="U112" i="3"/>
  <c r="AA111" i="3"/>
  <c r="X111" i="3"/>
  <c r="U111" i="3"/>
  <c r="X110" i="3"/>
  <c r="U110" i="3"/>
  <c r="AA109" i="3"/>
  <c r="X109" i="3"/>
  <c r="U109" i="3"/>
  <c r="AA108" i="3"/>
  <c r="X108" i="3"/>
  <c r="U108" i="3"/>
  <c r="AA107" i="3"/>
  <c r="X107" i="3"/>
  <c r="U107" i="3"/>
  <c r="AA106" i="3"/>
  <c r="X106" i="3"/>
  <c r="U106" i="3"/>
  <c r="AA105" i="3"/>
  <c r="X105" i="3"/>
  <c r="U105" i="3"/>
  <c r="AA104" i="3"/>
  <c r="X104" i="3"/>
  <c r="U104" i="3"/>
  <c r="AA103" i="3"/>
  <c r="X103" i="3"/>
  <c r="U103" i="3"/>
  <c r="AA102" i="3"/>
  <c r="X102" i="3"/>
  <c r="U102" i="3"/>
  <c r="AA101" i="3"/>
  <c r="X101" i="3"/>
  <c r="U101" i="3"/>
  <c r="AA100" i="3"/>
  <c r="X100" i="3"/>
  <c r="U100" i="3"/>
  <c r="AA99" i="3"/>
  <c r="X99" i="3"/>
  <c r="U99" i="3"/>
  <c r="AA98" i="3"/>
  <c r="X98" i="3"/>
  <c r="U98" i="3"/>
  <c r="AA97" i="3"/>
  <c r="X97" i="3"/>
  <c r="U97" i="3"/>
  <c r="AA96" i="3"/>
  <c r="X96" i="3"/>
  <c r="U96" i="3"/>
  <c r="AA95" i="3"/>
  <c r="X95" i="3"/>
  <c r="U95" i="3"/>
  <c r="AA94" i="3"/>
  <c r="X94" i="3"/>
  <c r="U94" i="3"/>
  <c r="AA93" i="3"/>
  <c r="X93" i="3"/>
  <c r="U93" i="3"/>
  <c r="AA92" i="3"/>
  <c r="X92" i="3"/>
  <c r="U92" i="3"/>
  <c r="AA91" i="3"/>
  <c r="X91" i="3"/>
  <c r="U91" i="3"/>
  <c r="AA90" i="3"/>
  <c r="U90" i="3"/>
  <c r="AA89" i="3"/>
  <c r="X89" i="3"/>
  <c r="U89" i="3"/>
  <c r="AA88" i="3"/>
  <c r="X88" i="3"/>
  <c r="U88" i="3"/>
  <c r="AA87" i="3"/>
  <c r="X87" i="3"/>
  <c r="AA86" i="3"/>
  <c r="X86" i="3"/>
  <c r="U86" i="3"/>
  <c r="AA85" i="3"/>
  <c r="X85" i="3"/>
  <c r="AA84" i="3"/>
  <c r="U84" i="3"/>
  <c r="AA83" i="3"/>
  <c r="X83" i="3"/>
  <c r="U83" i="3"/>
  <c r="AA82" i="3"/>
  <c r="X82" i="3"/>
  <c r="U82" i="3"/>
  <c r="AA81" i="3"/>
  <c r="X81" i="3"/>
  <c r="U81" i="3"/>
  <c r="AA80" i="3"/>
  <c r="X80" i="3"/>
  <c r="U80" i="3"/>
  <c r="AA79" i="3"/>
  <c r="X79" i="3"/>
  <c r="AA78" i="3"/>
  <c r="X78" i="3"/>
  <c r="U78" i="3"/>
  <c r="AA77" i="3"/>
  <c r="X77" i="3"/>
  <c r="AA76" i="3"/>
  <c r="U76" i="3"/>
  <c r="AA75" i="3"/>
  <c r="X75" i="3"/>
  <c r="U75" i="3"/>
  <c r="AA74" i="3"/>
  <c r="X74" i="3"/>
  <c r="U74" i="3"/>
  <c r="AA73" i="3"/>
  <c r="X73" i="3"/>
  <c r="U73" i="3"/>
  <c r="AA72" i="3"/>
  <c r="X72" i="3"/>
  <c r="U72" i="3"/>
  <c r="AA71" i="3"/>
  <c r="X71" i="3"/>
  <c r="AA70" i="3"/>
  <c r="X70" i="3"/>
  <c r="U70" i="3"/>
  <c r="AA69" i="3"/>
  <c r="X69" i="3"/>
  <c r="AA68" i="3"/>
  <c r="U68" i="3"/>
  <c r="AA67" i="3"/>
  <c r="X67" i="3"/>
  <c r="U67" i="3"/>
  <c r="AA66" i="3"/>
  <c r="X66" i="3"/>
  <c r="U66" i="3"/>
  <c r="X65" i="3"/>
  <c r="U65" i="3"/>
  <c r="AA64" i="3"/>
  <c r="X64" i="3"/>
  <c r="AA63" i="3"/>
  <c r="X63" i="3"/>
  <c r="U63" i="3"/>
  <c r="AA62" i="3"/>
  <c r="X62" i="3"/>
  <c r="AA61" i="3"/>
  <c r="X61" i="3"/>
  <c r="U61" i="3"/>
  <c r="AA60" i="3"/>
  <c r="X60" i="3"/>
  <c r="AA59" i="3"/>
  <c r="X59" i="3"/>
  <c r="U59" i="3"/>
  <c r="AA58" i="3"/>
  <c r="X58" i="3"/>
  <c r="X57" i="3"/>
  <c r="U57" i="3"/>
  <c r="AA56" i="3"/>
  <c r="X56" i="3"/>
  <c r="AA55" i="3"/>
  <c r="X55" i="3"/>
  <c r="U55" i="3"/>
  <c r="AA54" i="3"/>
  <c r="X54" i="3"/>
  <c r="X53" i="3"/>
  <c r="U53" i="3"/>
  <c r="AA52" i="3"/>
  <c r="X52" i="3"/>
  <c r="AA51" i="3"/>
  <c r="X51" i="3"/>
  <c r="U51" i="3"/>
  <c r="AA50" i="3"/>
  <c r="X50" i="3"/>
  <c r="AA49" i="3"/>
  <c r="X49" i="3"/>
  <c r="U49" i="3"/>
  <c r="AA48" i="3"/>
  <c r="X48" i="3"/>
  <c r="AA47" i="3"/>
  <c r="X47" i="3"/>
  <c r="U47" i="3"/>
  <c r="AA46" i="3"/>
  <c r="X46" i="3"/>
  <c r="X45" i="3"/>
  <c r="U45" i="3"/>
  <c r="AA44" i="3"/>
  <c r="X44" i="3"/>
  <c r="AA43" i="3"/>
  <c r="X43" i="3"/>
  <c r="U43" i="3"/>
  <c r="AA42" i="3"/>
  <c r="X42" i="3"/>
  <c r="AA41" i="3"/>
  <c r="X41" i="3"/>
  <c r="U41" i="3"/>
  <c r="AA40" i="3"/>
  <c r="X40" i="3"/>
  <c r="AA39" i="3"/>
  <c r="X39" i="3"/>
  <c r="U39" i="3"/>
  <c r="AA38" i="3"/>
  <c r="X38" i="3"/>
  <c r="X37" i="3"/>
  <c r="U37" i="3"/>
  <c r="AA36" i="3"/>
  <c r="X36" i="3"/>
  <c r="AA35" i="3"/>
  <c r="X35" i="3"/>
  <c r="U35" i="3"/>
  <c r="AA34" i="3"/>
  <c r="X34" i="3"/>
  <c r="AA33" i="3"/>
  <c r="X33" i="3"/>
  <c r="U33" i="3"/>
  <c r="AA32" i="3"/>
  <c r="X32" i="3"/>
  <c r="AA31" i="3"/>
  <c r="X31" i="3"/>
  <c r="U31" i="3"/>
  <c r="AA30" i="3"/>
  <c r="X30" i="3"/>
  <c r="X29" i="3"/>
  <c r="U29" i="3"/>
  <c r="AA28" i="3"/>
  <c r="X28" i="3"/>
  <c r="AA27" i="3"/>
  <c r="X27" i="3"/>
  <c r="U27" i="3"/>
  <c r="AA26" i="3"/>
  <c r="X26" i="3"/>
  <c r="AA25" i="3"/>
  <c r="X25" i="3"/>
  <c r="U25" i="3"/>
  <c r="AA24" i="3"/>
  <c r="X24" i="3"/>
  <c r="AA23" i="3"/>
  <c r="X23" i="3"/>
  <c r="U23" i="3"/>
  <c r="AA22" i="3"/>
  <c r="X22" i="3"/>
  <c r="X21" i="3"/>
  <c r="U21" i="3"/>
  <c r="AA20" i="3"/>
  <c r="X20" i="3"/>
  <c r="AA19" i="3"/>
  <c r="X19" i="3"/>
  <c r="U19" i="3"/>
  <c r="AA18" i="3"/>
  <c r="X18" i="3"/>
  <c r="AA17" i="3"/>
  <c r="X17" i="3"/>
  <c r="U17" i="3"/>
  <c r="AA16" i="3"/>
  <c r="X16" i="3"/>
  <c r="AA15" i="3"/>
  <c r="X15" i="3"/>
  <c r="U15" i="3"/>
  <c r="AA14" i="3"/>
  <c r="X14" i="3"/>
  <c r="X13" i="3"/>
  <c r="U13" i="3"/>
  <c r="AA12" i="3"/>
  <c r="X12" i="3"/>
  <c r="AA11" i="3"/>
  <c r="X11" i="3"/>
  <c r="U11" i="3"/>
  <c r="AA10" i="3"/>
  <c r="Z9" i="3"/>
  <c r="W9" i="3"/>
  <c r="T9" i="3"/>
  <c r="X10" i="3" l="1"/>
  <c r="W10" i="3"/>
  <c r="W11" i="3" s="1"/>
  <c r="W12" i="3" s="1"/>
  <c r="W13" i="3" s="1"/>
  <c r="W14" i="3" s="1"/>
  <c r="W15" i="3" s="1"/>
  <c r="T11" i="3"/>
  <c r="T12" i="3" s="1"/>
  <c r="T13" i="3" s="1"/>
  <c r="D77" i="14"/>
  <c r="G77" i="14" s="1"/>
  <c r="C15" i="1" s="1"/>
  <c r="D78" i="14"/>
  <c r="Z10" i="3"/>
  <c r="Z11" i="3" s="1"/>
  <c r="Z12" i="3" s="1"/>
  <c r="Z13" i="3" s="1"/>
  <c r="AA65" i="3"/>
  <c r="AA37" i="3"/>
  <c r="AA45" i="3"/>
  <c r="AA53" i="3"/>
  <c r="U87" i="3"/>
  <c r="X90" i="3"/>
  <c r="U71" i="3"/>
  <c r="U79" i="3"/>
  <c r="AA13" i="3"/>
  <c r="AA21" i="3"/>
  <c r="AA29" i="3"/>
  <c r="AA57" i="3"/>
  <c r="X68" i="3"/>
  <c r="X76" i="3"/>
  <c r="X84" i="3"/>
  <c r="U10" i="3"/>
  <c r="U12" i="3"/>
  <c r="U14" i="3"/>
  <c r="U16" i="3"/>
  <c r="U18" i="3"/>
  <c r="U20" i="3"/>
  <c r="U22" i="3"/>
  <c r="U24" i="3"/>
  <c r="U26" i="3"/>
  <c r="U28" i="3"/>
  <c r="U30" i="3"/>
  <c r="U32" i="3"/>
  <c r="U34" i="3"/>
  <c r="U36" i="3"/>
  <c r="U38" i="3"/>
  <c r="U40" i="3"/>
  <c r="U42" i="3"/>
  <c r="U44" i="3"/>
  <c r="U46" i="3"/>
  <c r="U48" i="3"/>
  <c r="U50" i="3"/>
  <c r="U52" i="3"/>
  <c r="U54" i="3"/>
  <c r="U56" i="3"/>
  <c r="U58" i="3"/>
  <c r="U60" i="3"/>
  <c r="U62" i="3"/>
  <c r="U64" i="3"/>
  <c r="U69" i="3"/>
  <c r="U77" i="3"/>
  <c r="U85" i="3"/>
  <c r="U200" i="3"/>
  <c r="AA144" i="3"/>
  <c r="AA160" i="3"/>
  <c r="AA176" i="3"/>
  <c r="AA154" i="3"/>
  <c r="AA170" i="3"/>
  <c r="AA205" i="3"/>
  <c r="AA148" i="3"/>
  <c r="AA164" i="3"/>
  <c r="U189" i="3"/>
  <c r="U197" i="3"/>
  <c r="AA110" i="3"/>
  <c r="AA126" i="3"/>
  <c r="AA142" i="3"/>
  <c r="X186" i="3"/>
  <c r="AA191" i="3"/>
  <c r="X194" i="3"/>
  <c r="AA199" i="3"/>
  <c r="U187" i="3"/>
  <c r="U195" i="3"/>
  <c r="X252" i="3"/>
  <c r="U256" i="3"/>
  <c r="X291" i="3"/>
  <c r="X262" i="3"/>
  <c r="X266" i="3"/>
  <c r="X270" i="3"/>
  <c r="X274" i="3"/>
  <c r="X278" i="3"/>
  <c r="X282" i="3"/>
  <c r="X286" i="3"/>
  <c r="X251" i="3"/>
  <c r="U295" i="3"/>
  <c r="AA207" i="3"/>
  <c r="AA209" i="3"/>
  <c r="AA211" i="3"/>
  <c r="AA213" i="3"/>
  <c r="AA229" i="3"/>
  <c r="AA245" i="3"/>
  <c r="X329" i="3"/>
  <c r="X257" i="3"/>
  <c r="AA370" i="3"/>
  <c r="X254" i="3"/>
  <c r="U260" i="3"/>
  <c r="U264" i="3"/>
  <c r="U268" i="3"/>
  <c r="U272" i="3"/>
  <c r="U276" i="3"/>
  <c r="U280" i="3"/>
  <c r="U284" i="3"/>
  <c r="AA313" i="3"/>
  <c r="U340" i="3"/>
  <c r="AA386" i="3"/>
  <c r="U402" i="3"/>
  <c r="X253" i="3"/>
  <c r="X260" i="3"/>
  <c r="X264" i="3"/>
  <c r="X268" i="3"/>
  <c r="X272" i="3"/>
  <c r="X276" i="3"/>
  <c r="X280" i="3"/>
  <c r="X284" i="3"/>
  <c r="U253" i="3"/>
  <c r="X259" i="3"/>
  <c r="X263" i="3"/>
  <c r="X267" i="3"/>
  <c r="X271" i="3"/>
  <c r="X275" i="3"/>
  <c r="X279" i="3"/>
  <c r="X283" i="3"/>
  <c r="U305" i="3"/>
  <c r="AA319" i="3"/>
  <c r="AA330" i="3"/>
  <c r="U337" i="3"/>
  <c r="U341" i="3"/>
  <c r="U349" i="3"/>
  <c r="X258" i="3"/>
  <c r="U262" i="3"/>
  <c r="U266" i="3"/>
  <c r="U270" i="3"/>
  <c r="U274" i="3"/>
  <c r="U278" i="3"/>
  <c r="U282" i="3"/>
  <c r="U286" i="3"/>
  <c r="AA287" i="3"/>
  <c r="X294" i="3"/>
  <c r="AA311" i="3"/>
  <c r="X397" i="3"/>
  <c r="U346" i="3"/>
  <c r="X256" i="3"/>
  <c r="AA326" i="3"/>
  <c r="U338" i="3"/>
  <c r="AA364" i="3"/>
  <c r="X255" i="3"/>
  <c r="U257" i="3"/>
  <c r="X261" i="3"/>
  <c r="X265" i="3"/>
  <c r="X269" i="3"/>
  <c r="X273" i="3"/>
  <c r="X277" i="3"/>
  <c r="X281" i="3"/>
  <c r="X285" i="3"/>
  <c r="X290" i="3"/>
  <c r="U303" i="3"/>
  <c r="U368" i="3"/>
  <c r="U291" i="3"/>
  <c r="U336" i="3"/>
  <c r="X369" i="3"/>
  <c r="U331" i="3"/>
  <c r="X351" i="3"/>
  <c r="X360" i="3"/>
  <c r="AA378" i="3"/>
  <c r="X383" i="3"/>
  <c r="AA394" i="3"/>
  <c r="AA307" i="3"/>
  <c r="AA323" i="3"/>
  <c r="X336" i="3"/>
  <c r="U347" i="3"/>
  <c r="X368" i="3"/>
  <c r="AA374" i="3"/>
  <c r="AA398" i="3"/>
  <c r="AA305" i="3"/>
  <c r="AA321" i="3"/>
  <c r="U344" i="3"/>
  <c r="U348" i="3"/>
  <c r="AA388" i="3"/>
  <c r="X393" i="3"/>
  <c r="U376" i="3"/>
  <c r="U392" i="3"/>
  <c r="AA315" i="3"/>
  <c r="U324" i="3"/>
  <c r="U327" i="3"/>
  <c r="X335" i="3"/>
  <c r="U339" i="3"/>
  <c r="X359" i="3"/>
  <c r="X332" i="3"/>
  <c r="AA342" i="3"/>
  <c r="AA358" i="3"/>
  <c r="AA382" i="3"/>
  <c r="U386" i="3"/>
  <c r="AA366" i="3"/>
  <c r="X401" i="3"/>
  <c r="X385" i="3"/>
  <c r="AA390" i="3"/>
  <c r="U394" i="3"/>
  <c r="U325" i="3"/>
  <c r="U333" i="3"/>
  <c r="X365" i="3"/>
  <c r="U372" i="3"/>
  <c r="X375" i="3"/>
  <c r="U380" i="3"/>
  <c r="X381" i="3"/>
  <c r="X391" i="3"/>
  <c r="U400" i="3"/>
  <c r="X405" i="3"/>
  <c r="X407" i="3"/>
  <c r="AA350" i="3"/>
  <c r="U388" i="3"/>
  <c r="X389" i="3"/>
  <c r="X399" i="3"/>
  <c r="X409" i="3"/>
  <c r="G78" i="14" l="1"/>
  <c r="C16" i="1" s="1"/>
  <c r="W16" i="3"/>
  <c r="W17" i="3" s="1"/>
  <c r="W18" i="3" s="1"/>
  <c r="W19" i="3" s="1"/>
  <c r="W20" i="3" s="1"/>
  <c r="W21" i="3" s="1"/>
  <c r="W22" i="3" s="1"/>
  <c r="W23" i="3" s="1"/>
  <c r="W24" i="3" s="1"/>
  <c r="W25" i="3" s="1"/>
  <c r="W26" i="3" s="1"/>
  <c r="W27" i="3" s="1"/>
  <c r="W28" i="3" s="1"/>
  <c r="W29" i="3" s="1"/>
  <c r="W30" i="3" s="1"/>
  <c r="W31" i="3" s="1"/>
  <c r="W32" i="3" s="1"/>
  <c r="W33" i="3" s="1"/>
  <c r="W34" i="3" s="1"/>
  <c r="W35" i="3" s="1"/>
  <c r="W36" i="3" s="1"/>
  <c r="W37" i="3" s="1"/>
  <c r="W38" i="3" s="1"/>
  <c r="W39" i="3" s="1"/>
  <c r="W40" i="3" s="1"/>
  <c r="W41" i="3" s="1"/>
  <c r="W42" i="3" s="1"/>
  <c r="W43" i="3" s="1"/>
  <c r="W44" i="3" s="1"/>
  <c r="W45" i="3" s="1"/>
  <c r="W46" i="3" s="1"/>
  <c r="W47" i="3" s="1"/>
  <c r="W48" i="3" s="1"/>
  <c r="W49" i="3" s="1"/>
  <c r="W50" i="3" s="1"/>
  <c r="W51" i="3" s="1"/>
  <c r="W52" i="3" s="1"/>
  <c r="W53" i="3" s="1"/>
  <c r="W54" i="3" s="1"/>
  <c r="W55" i="3" s="1"/>
  <c r="W56" i="3" s="1"/>
  <c r="W57" i="3" s="1"/>
  <c r="W58" i="3" s="1"/>
  <c r="W59" i="3" s="1"/>
  <c r="W60" i="3" s="1"/>
  <c r="W61" i="3" s="1"/>
  <c r="W62" i="3" s="1"/>
  <c r="W63" i="3" s="1"/>
  <c r="W64" i="3" s="1"/>
  <c r="W65" i="3" s="1"/>
  <c r="W66" i="3" s="1"/>
  <c r="W67" i="3" s="1"/>
  <c r="W68" i="3" s="1"/>
  <c r="W69" i="3" s="1"/>
  <c r="W70" i="3" s="1"/>
  <c r="W71" i="3" s="1"/>
  <c r="W72" i="3" s="1"/>
  <c r="W73" i="3" s="1"/>
  <c r="W74" i="3" s="1"/>
  <c r="W75" i="3" s="1"/>
  <c r="W76" i="3" s="1"/>
  <c r="W77" i="3" s="1"/>
  <c r="W78" i="3" s="1"/>
  <c r="W79" i="3" s="1"/>
  <c r="W80" i="3" s="1"/>
  <c r="W81" i="3" s="1"/>
  <c r="W82" i="3" s="1"/>
  <c r="W83" i="3" s="1"/>
  <c r="W84" i="3" s="1"/>
  <c r="W85" i="3" s="1"/>
  <c r="W86" i="3" s="1"/>
  <c r="W87" i="3" s="1"/>
  <c r="W88" i="3" s="1"/>
  <c r="W89" i="3" s="1"/>
  <c r="W90" i="3" s="1"/>
  <c r="W91" i="3" s="1"/>
  <c r="W92" i="3" s="1"/>
  <c r="W93" i="3" s="1"/>
  <c r="W94" i="3" s="1"/>
  <c r="W95" i="3" s="1"/>
  <c r="W96" i="3" s="1"/>
  <c r="W97" i="3" s="1"/>
  <c r="W98" i="3" s="1"/>
  <c r="W99" i="3" s="1"/>
  <c r="W100" i="3" s="1"/>
  <c r="W101" i="3" s="1"/>
  <c r="W102" i="3" s="1"/>
  <c r="W103" i="3" s="1"/>
  <c r="W104" i="3" s="1"/>
  <c r="W105" i="3" s="1"/>
  <c r="W106" i="3" s="1"/>
  <c r="W107" i="3" s="1"/>
  <c r="W108" i="3" s="1"/>
  <c r="W109" i="3" s="1"/>
  <c r="W110" i="3" s="1"/>
  <c r="W111" i="3" s="1"/>
  <c r="W112" i="3" s="1"/>
  <c r="W113" i="3" s="1"/>
  <c r="W114" i="3" s="1"/>
  <c r="W115" i="3" s="1"/>
  <c r="W116" i="3" s="1"/>
  <c r="W117" i="3" s="1"/>
  <c r="W118" i="3" s="1"/>
  <c r="W119" i="3" s="1"/>
  <c r="W120" i="3" s="1"/>
  <c r="W121" i="3" s="1"/>
  <c r="W122" i="3" s="1"/>
  <c r="W123" i="3" s="1"/>
  <c r="W124" i="3" s="1"/>
  <c r="W125" i="3" s="1"/>
  <c r="W126" i="3" s="1"/>
  <c r="W127" i="3" s="1"/>
  <c r="W128" i="3" s="1"/>
  <c r="W129" i="3" s="1"/>
  <c r="W130" i="3" s="1"/>
  <c r="W131" i="3" s="1"/>
  <c r="W132" i="3" s="1"/>
  <c r="W133" i="3" s="1"/>
  <c r="W134" i="3" s="1"/>
  <c r="W135" i="3" s="1"/>
  <c r="W136" i="3" s="1"/>
  <c r="W137" i="3" s="1"/>
  <c r="W138" i="3" s="1"/>
  <c r="W139" i="3" s="1"/>
  <c r="W140" i="3" s="1"/>
  <c r="W141" i="3" s="1"/>
  <c r="W142" i="3" s="1"/>
  <c r="W143" i="3" s="1"/>
  <c r="W144" i="3" s="1"/>
  <c r="W145" i="3" s="1"/>
  <c r="W146" i="3" s="1"/>
  <c r="W147" i="3" s="1"/>
  <c r="W148" i="3" s="1"/>
  <c r="W149" i="3" s="1"/>
  <c r="W150" i="3" s="1"/>
  <c r="W151" i="3" s="1"/>
  <c r="W152" i="3" s="1"/>
  <c r="W153" i="3" s="1"/>
  <c r="W154" i="3" s="1"/>
  <c r="W155" i="3" s="1"/>
  <c r="W156" i="3" s="1"/>
  <c r="W157" i="3" s="1"/>
  <c r="W158" i="3" s="1"/>
  <c r="W159" i="3" s="1"/>
  <c r="W160" i="3" s="1"/>
  <c r="W161" i="3" s="1"/>
  <c r="W162" i="3" s="1"/>
  <c r="W163" i="3" s="1"/>
  <c r="W164" i="3" s="1"/>
  <c r="W165" i="3" s="1"/>
  <c r="W166" i="3" s="1"/>
  <c r="W167" i="3" s="1"/>
  <c r="W168" i="3" s="1"/>
  <c r="W169" i="3" s="1"/>
  <c r="W170" i="3" s="1"/>
  <c r="W171" i="3" s="1"/>
  <c r="W172" i="3" s="1"/>
  <c r="W173" i="3" s="1"/>
  <c r="W174" i="3" s="1"/>
  <c r="W175" i="3" s="1"/>
  <c r="W176" i="3" s="1"/>
  <c r="W177" i="3" s="1"/>
  <c r="W178" i="3" s="1"/>
  <c r="W179" i="3" s="1"/>
  <c r="W180" i="3" s="1"/>
  <c r="W181" i="3" s="1"/>
  <c r="W182" i="3" s="1"/>
  <c r="W183" i="3" s="1"/>
  <c r="W184" i="3" s="1"/>
  <c r="W185" i="3" s="1"/>
  <c r="W186" i="3" s="1"/>
  <c r="W187" i="3" s="1"/>
  <c r="W188" i="3" s="1"/>
  <c r="W189" i="3" s="1"/>
  <c r="W190" i="3" s="1"/>
  <c r="W191" i="3" s="1"/>
  <c r="W192" i="3" s="1"/>
  <c r="W193" i="3" s="1"/>
  <c r="W194" i="3" s="1"/>
  <c r="W195" i="3" s="1"/>
  <c r="W196" i="3" s="1"/>
  <c r="W197" i="3" s="1"/>
  <c r="W198" i="3" s="1"/>
  <c r="W199" i="3" s="1"/>
  <c r="W200" i="3" s="1"/>
  <c r="W201" i="3" s="1"/>
  <c r="W202" i="3" s="1"/>
  <c r="W203" i="3" s="1"/>
  <c r="W204" i="3" s="1"/>
  <c r="W205" i="3" s="1"/>
  <c r="W206" i="3" s="1"/>
  <c r="W207" i="3" s="1"/>
  <c r="W208" i="3" s="1"/>
  <c r="W209" i="3" s="1"/>
  <c r="W210" i="3" s="1"/>
  <c r="W211" i="3" s="1"/>
  <c r="W212" i="3" s="1"/>
  <c r="W213" i="3" s="1"/>
  <c r="W214" i="3" s="1"/>
  <c r="W215" i="3" s="1"/>
  <c r="W216" i="3" s="1"/>
  <c r="W217" i="3" s="1"/>
  <c r="W218" i="3" s="1"/>
  <c r="W219" i="3" s="1"/>
  <c r="W220" i="3" s="1"/>
  <c r="W221" i="3" s="1"/>
  <c r="W222" i="3" s="1"/>
  <c r="W223" i="3" s="1"/>
  <c r="W224" i="3" s="1"/>
  <c r="W225" i="3" s="1"/>
  <c r="W226" i="3" s="1"/>
  <c r="W227" i="3" s="1"/>
  <c r="W228" i="3" s="1"/>
  <c r="W229" i="3" s="1"/>
  <c r="W230" i="3" s="1"/>
  <c r="W231" i="3" s="1"/>
  <c r="W232" i="3" s="1"/>
  <c r="W233" i="3" s="1"/>
  <c r="W234" i="3" s="1"/>
  <c r="W235" i="3" s="1"/>
  <c r="W236" i="3" s="1"/>
  <c r="W237" i="3" s="1"/>
  <c r="W238" i="3" s="1"/>
  <c r="W239" i="3" s="1"/>
  <c r="W240" i="3" s="1"/>
  <c r="W241" i="3" s="1"/>
  <c r="W242" i="3" s="1"/>
  <c r="W243" i="3" s="1"/>
  <c r="W244" i="3" s="1"/>
  <c r="W245" i="3" s="1"/>
  <c r="W246" i="3" s="1"/>
  <c r="W247" i="3" s="1"/>
  <c r="W248" i="3" s="1"/>
  <c r="W249" i="3" s="1"/>
  <c r="W250" i="3" s="1"/>
  <c r="W251" i="3" s="1"/>
  <c r="W252" i="3" s="1"/>
  <c r="W253" i="3" s="1"/>
  <c r="W254" i="3" s="1"/>
  <c r="W255" i="3" s="1"/>
  <c r="W256" i="3" s="1"/>
  <c r="W257" i="3" s="1"/>
  <c r="W258" i="3" s="1"/>
  <c r="W259" i="3" s="1"/>
  <c r="W260" i="3" s="1"/>
  <c r="W261" i="3" s="1"/>
  <c r="W262" i="3" s="1"/>
  <c r="W263" i="3" s="1"/>
  <c r="W264" i="3" s="1"/>
  <c r="W265" i="3" s="1"/>
  <c r="W266" i="3" s="1"/>
  <c r="W267" i="3" s="1"/>
  <c r="W268" i="3" s="1"/>
  <c r="W269" i="3" s="1"/>
  <c r="W270" i="3" s="1"/>
  <c r="W271" i="3" s="1"/>
  <c r="W272" i="3" s="1"/>
  <c r="W273" i="3" s="1"/>
  <c r="W274" i="3" s="1"/>
  <c r="W275" i="3" s="1"/>
  <c r="W276" i="3" s="1"/>
  <c r="W277" i="3" s="1"/>
  <c r="W278" i="3" s="1"/>
  <c r="W279" i="3" s="1"/>
  <c r="W280" i="3" s="1"/>
  <c r="W281" i="3" s="1"/>
  <c r="W282" i="3" s="1"/>
  <c r="W283" i="3" s="1"/>
  <c r="W284" i="3" s="1"/>
  <c r="W285" i="3" s="1"/>
  <c r="W286" i="3" s="1"/>
  <c r="W287" i="3" s="1"/>
  <c r="W288" i="3" s="1"/>
  <c r="W289" i="3" s="1"/>
  <c r="W290" i="3" s="1"/>
  <c r="W291" i="3" s="1"/>
  <c r="W292" i="3" s="1"/>
  <c r="W293" i="3" s="1"/>
  <c r="W294" i="3" s="1"/>
  <c r="T14" i="3"/>
  <c r="Z14" i="3"/>
  <c r="W295" i="3" l="1"/>
  <c r="T15" i="3"/>
  <c r="Z15" i="3"/>
  <c r="W296" i="3" l="1"/>
  <c r="Z16" i="3"/>
  <c r="T16" i="3"/>
  <c r="W297" i="3" l="1"/>
  <c r="Z17" i="3"/>
  <c r="T17" i="3"/>
  <c r="W298" i="3" l="1"/>
  <c r="Z18" i="3"/>
  <c r="T18" i="3"/>
  <c r="W299" i="3" l="1"/>
  <c r="Z19" i="3"/>
  <c r="T19" i="3"/>
  <c r="W300" i="3" l="1"/>
  <c r="T20" i="3"/>
  <c r="Z20" i="3"/>
  <c r="W301" i="3" l="1"/>
  <c r="T21" i="3"/>
  <c r="T22" i="3" s="1"/>
  <c r="T23" i="3" s="1"/>
  <c r="T24" i="3" s="1"/>
  <c r="T25" i="3" s="1"/>
  <c r="T26" i="3" s="1"/>
  <c r="T27" i="3" s="1"/>
  <c r="T28" i="3" s="1"/>
  <c r="T29" i="3" s="1"/>
  <c r="T30" i="3" s="1"/>
  <c r="T31" i="3" s="1"/>
  <c r="T32" i="3" s="1"/>
  <c r="T33" i="3" s="1"/>
  <c r="T34" i="3" s="1"/>
  <c r="T35" i="3" s="1"/>
  <c r="T36" i="3" s="1"/>
  <c r="T37" i="3" s="1"/>
  <c r="T38" i="3" s="1"/>
  <c r="T39" i="3" s="1"/>
  <c r="T40" i="3" s="1"/>
  <c r="T41" i="3" s="1"/>
  <c r="T42" i="3" s="1"/>
  <c r="T43" i="3" s="1"/>
  <c r="T44" i="3" s="1"/>
  <c r="T45" i="3" s="1"/>
  <c r="T46" i="3" s="1"/>
  <c r="T47" i="3" s="1"/>
  <c r="T48" i="3" s="1"/>
  <c r="T49" i="3" s="1"/>
  <c r="T50" i="3" s="1"/>
  <c r="T51" i="3" s="1"/>
  <c r="T52" i="3" s="1"/>
  <c r="T53" i="3" s="1"/>
  <c r="T54" i="3" s="1"/>
  <c r="T55" i="3" s="1"/>
  <c r="T56" i="3" s="1"/>
  <c r="T57" i="3" s="1"/>
  <c r="T58" i="3" s="1"/>
  <c r="T59" i="3" s="1"/>
  <c r="T60" i="3" s="1"/>
  <c r="T61" i="3" s="1"/>
  <c r="T62" i="3" s="1"/>
  <c r="T63" i="3" s="1"/>
  <c r="T64" i="3" s="1"/>
  <c r="T65" i="3" s="1"/>
  <c r="T66" i="3" s="1"/>
  <c r="T67" i="3" s="1"/>
  <c r="T68" i="3" s="1"/>
  <c r="T69" i="3" s="1"/>
  <c r="T70" i="3" s="1"/>
  <c r="T71" i="3" s="1"/>
  <c r="T72" i="3" s="1"/>
  <c r="T73" i="3" s="1"/>
  <c r="T74" i="3" s="1"/>
  <c r="T75" i="3" s="1"/>
  <c r="T76" i="3" s="1"/>
  <c r="T77" i="3" s="1"/>
  <c r="T78" i="3" s="1"/>
  <c r="T79" i="3" s="1"/>
  <c r="T80" i="3" s="1"/>
  <c r="T81" i="3" s="1"/>
  <c r="T82" i="3" s="1"/>
  <c r="T83" i="3" s="1"/>
  <c r="T84" i="3" s="1"/>
  <c r="T85" i="3" s="1"/>
  <c r="T86" i="3" s="1"/>
  <c r="T87" i="3" s="1"/>
  <c r="T88" i="3" s="1"/>
  <c r="T89" i="3" s="1"/>
  <c r="T90" i="3" s="1"/>
  <c r="T91" i="3" s="1"/>
  <c r="T92" i="3" s="1"/>
  <c r="T93" i="3" s="1"/>
  <c r="T94" i="3" s="1"/>
  <c r="T95" i="3" s="1"/>
  <c r="T96" i="3" s="1"/>
  <c r="T97" i="3" s="1"/>
  <c r="T98" i="3" s="1"/>
  <c r="T99" i="3" s="1"/>
  <c r="T100" i="3" s="1"/>
  <c r="T101" i="3" s="1"/>
  <c r="T102" i="3" s="1"/>
  <c r="T103" i="3" s="1"/>
  <c r="T104" i="3" s="1"/>
  <c r="T105" i="3" s="1"/>
  <c r="T106" i="3" s="1"/>
  <c r="T107" i="3" s="1"/>
  <c r="T108" i="3" s="1"/>
  <c r="T109" i="3" s="1"/>
  <c r="T110" i="3" s="1"/>
  <c r="T111" i="3" s="1"/>
  <c r="T112" i="3" s="1"/>
  <c r="T113" i="3" s="1"/>
  <c r="T114" i="3" s="1"/>
  <c r="T115" i="3" s="1"/>
  <c r="T116" i="3" s="1"/>
  <c r="T117" i="3" s="1"/>
  <c r="T118" i="3" s="1"/>
  <c r="T119" i="3" s="1"/>
  <c r="T120" i="3" s="1"/>
  <c r="T121" i="3" s="1"/>
  <c r="T122" i="3" s="1"/>
  <c r="T123" i="3" s="1"/>
  <c r="T124" i="3" s="1"/>
  <c r="T125" i="3" s="1"/>
  <c r="T126" i="3" s="1"/>
  <c r="T127" i="3" s="1"/>
  <c r="T128" i="3" s="1"/>
  <c r="T129" i="3" s="1"/>
  <c r="T130" i="3" s="1"/>
  <c r="T131" i="3" s="1"/>
  <c r="T132" i="3" s="1"/>
  <c r="T133" i="3" s="1"/>
  <c r="T134" i="3" s="1"/>
  <c r="T135" i="3" s="1"/>
  <c r="T136" i="3" s="1"/>
  <c r="T137" i="3" s="1"/>
  <c r="T138" i="3" s="1"/>
  <c r="T139" i="3" s="1"/>
  <c r="T140" i="3" s="1"/>
  <c r="T141" i="3" s="1"/>
  <c r="T142" i="3" s="1"/>
  <c r="T143" i="3" s="1"/>
  <c r="T144" i="3" s="1"/>
  <c r="T145" i="3" s="1"/>
  <c r="T146" i="3" s="1"/>
  <c r="T147" i="3" s="1"/>
  <c r="T148" i="3" s="1"/>
  <c r="T149" i="3" s="1"/>
  <c r="T150" i="3" s="1"/>
  <c r="T151" i="3" s="1"/>
  <c r="T152" i="3" s="1"/>
  <c r="T153" i="3" s="1"/>
  <c r="T154" i="3" s="1"/>
  <c r="T155" i="3" s="1"/>
  <c r="T156" i="3" s="1"/>
  <c r="T157" i="3" s="1"/>
  <c r="T158" i="3" s="1"/>
  <c r="T159" i="3" s="1"/>
  <c r="T160" i="3" s="1"/>
  <c r="T161" i="3" s="1"/>
  <c r="T162" i="3" s="1"/>
  <c r="T163" i="3" s="1"/>
  <c r="T164" i="3" s="1"/>
  <c r="T165" i="3" s="1"/>
  <c r="T166" i="3" s="1"/>
  <c r="T167" i="3" s="1"/>
  <c r="T168" i="3" s="1"/>
  <c r="T169" i="3" s="1"/>
  <c r="T170" i="3" s="1"/>
  <c r="T171" i="3" s="1"/>
  <c r="T172" i="3" s="1"/>
  <c r="T173" i="3" s="1"/>
  <c r="T174" i="3" s="1"/>
  <c r="T175" i="3" s="1"/>
  <c r="T176" i="3" s="1"/>
  <c r="T177" i="3" s="1"/>
  <c r="T178" i="3" s="1"/>
  <c r="T179" i="3" s="1"/>
  <c r="T180" i="3" s="1"/>
  <c r="T181" i="3" s="1"/>
  <c r="T182" i="3" s="1"/>
  <c r="T183" i="3" s="1"/>
  <c r="T184" i="3" s="1"/>
  <c r="T185" i="3" s="1"/>
  <c r="T186" i="3" s="1"/>
  <c r="T187" i="3" s="1"/>
  <c r="T188" i="3" s="1"/>
  <c r="T189" i="3" s="1"/>
  <c r="T190" i="3" s="1"/>
  <c r="T191" i="3" s="1"/>
  <c r="T192" i="3" s="1"/>
  <c r="T193" i="3" s="1"/>
  <c r="T194" i="3" s="1"/>
  <c r="T195" i="3" s="1"/>
  <c r="T196" i="3" s="1"/>
  <c r="T197" i="3" s="1"/>
  <c r="T198" i="3" s="1"/>
  <c r="T199" i="3" s="1"/>
  <c r="T200" i="3" s="1"/>
  <c r="T201" i="3" s="1"/>
  <c r="T202" i="3" s="1"/>
  <c r="T203" i="3" s="1"/>
  <c r="T204" i="3" s="1"/>
  <c r="T205" i="3" s="1"/>
  <c r="T206" i="3" s="1"/>
  <c r="T207" i="3" s="1"/>
  <c r="T208" i="3" s="1"/>
  <c r="T209" i="3" s="1"/>
  <c r="T210" i="3" s="1"/>
  <c r="T211" i="3" s="1"/>
  <c r="T212" i="3" s="1"/>
  <c r="T213" i="3" s="1"/>
  <c r="T214" i="3" s="1"/>
  <c r="T215" i="3" s="1"/>
  <c r="T216" i="3" s="1"/>
  <c r="T217" i="3" s="1"/>
  <c r="T218" i="3" s="1"/>
  <c r="T219" i="3" s="1"/>
  <c r="T220" i="3" s="1"/>
  <c r="T221" i="3" s="1"/>
  <c r="T222" i="3" s="1"/>
  <c r="T223" i="3" s="1"/>
  <c r="T224" i="3" s="1"/>
  <c r="T225" i="3" s="1"/>
  <c r="T226" i="3" s="1"/>
  <c r="T227" i="3" s="1"/>
  <c r="T228" i="3" s="1"/>
  <c r="T229" i="3" s="1"/>
  <c r="T230" i="3" s="1"/>
  <c r="T231" i="3" s="1"/>
  <c r="T232" i="3" s="1"/>
  <c r="T233" i="3" s="1"/>
  <c r="T234" i="3" s="1"/>
  <c r="T235" i="3" s="1"/>
  <c r="T236" i="3" s="1"/>
  <c r="T237" i="3" s="1"/>
  <c r="T238" i="3" s="1"/>
  <c r="T239" i="3" s="1"/>
  <c r="T240" i="3" s="1"/>
  <c r="T241" i="3" s="1"/>
  <c r="T242" i="3" s="1"/>
  <c r="T243" i="3" s="1"/>
  <c r="T244" i="3" s="1"/>
  <c r="T245" i="3" s="1"/>
  <c r="T246" i="3" s="1"/>
  <c r="T247" i="3" s="1"/>
  <c r="T248" i="3" s="1"/>
  <c r="T249" i="3" s="1"/>
  <c r="T250" i="3" s="1"/>
  <c r="T251" i="3" s="1"/>
  <c r="T252" i="3" s="1"/>
  <c r="T253" i="3" s="1"/>
  <c r="T254" i="3" s="1"/>
  <c r="T255" i="3" s="1"/>
  <c r="T256" i="3" s="1"/>
  <c r="T257" i="3" s="1"/>
  <c r="T258" i="3" s="1"/>
  <c r="T259" i="3" s="1"/>
  <c r="T260" i="3" s="1"/>
  <c r="T261" i="3" s="1"/>
  <c r="T262" i="3" s="1"/>
  <c r="T263" i="3" s="1"/>
  <c r="T264" i="3" s="1"/>
  <c r="T265" i="3" s="1"/>
  <c r="T266" i="3" s="1"/>
  <c r="T267" i="3" s="1"/>
  <c r="T268" i="3" s="1"/>
  <c r="T269" i="3" s="1"/>
  <c r="T270" i="3" s="1"/>
  <c r="T271" i="3" s="1"/>
  <c r="T272" i="3" s="1"/>
  <c r="T273" i="3" s="1"/>
  <c r="T274" i="3" s="1"/>
  <c r="T275" i="3" s="1"/>
  <c r="T276" i="3" s="1"/>
  <c r="T277" i="3" s="1"/>
  <c r="T278" i="3" s="1"/>
  <c r="T279" i="3" s="1"/>
  <c r="T280" i="3" s="1"/>
  <c r="T281" i="3" s="1"/>
  <c r="T282" i="3" s="1"/>
  <c r="T283" i="3" s="1"/>
  <c r="T284" i="3" s="1"/>
  <c r="T285" i="3" s="1"/>
  <c r="T286" i="3" s="1"/>
  <c r="T287" i="3" s="1"/>
  <c r="T288" i="3" s="1"/>
  <c r="T289" i="3" s="1"/>
  <c r="T290" i="3" s="1"/>
  <c r="T291" i="3" s="1"/>
  <c r="T292" i="3" s="1"/>
  <c r="T293" i="3" s="1"/>
  <c r="T294" i="3" s="1"/>
  <c r="T295" i="3" s="1"/>
  <c r="T296" i="3" s="1"/>
  <c r="T297" i="3" s="1"/>
  <c r="T298" i="3" s="1"/>
  <c r="T299" i="3" s="1"/>
  <c r="T300" i="3" s="1"/>
  <c r="T301" i="3" s="1"/>
  <c r="T302" i="3" s="1"/>
  <c r="T303" i="3" s="1"/>
  <c r="T304" i="3" s="1"/>
  <c r="T305" i="3" s="1"/>
  <c r="T306" i="3" s="1"/>
  <c r="T307" i="3" s="1"/>
  <c r="T308" i="3" s="1"/>
  <c r="T309" i="3" s="1"/>
  <c r="T310" i="3" s="1"/>
  <c r="T311" i="3" s="1"/>
  <c r="T312" i="3" s="1"/>
  <c r="T313" i="3" s="1"/>
  <c r="T314" i="3" s="1"/>
  <c r="T315" i="3" s="1"/>
  <c r="T316" i="3" s="1"/>
  <c r="T317" i="3" s="1"/>
  <c r="T318" i="3" s="1"/>
  <c r="T319" i="3" s="1"/>
  <c r="T320" i="3" s="1"/>
  <c r="T321" i="3" s="1"/>
  <c r="T322" i="3" s="1"/>
  <c r="T323" i="3" s="1"/>
  <c r="T324" i="3" s="1"/>
  <c r="T325" i="3" s="1"/>
  <c r="T326" i="3" s="1"/>
  <c r="T327" i="3" s="1"/>
  <c r="T328" i="3" s="1"/>
  <c r="T329" i="3" s="1"/>
  <c r="T330" i="3" s="1"/>
  <c r="T331" i="3" s="1"/>
  <c r="T332" i="3" s="1"/>
  <c r="T333" i="3" s="1"/>
  <c r="T334" i="3" s="1"/>
  <c r="T335" i="3" s="1"/>
  <c r="T336" i="3" s="1"/>
  <c r="T337" i="3" s="1"/>
  <c r="T338" i="3" s="1"/>
  <c r="T339" i="3" s="1"/>
  <c r="T340" i="3" s="1"/>
  <c r="T341" i="3" s="1"/>
  <c r="T342" i="3" s="1"/>
  <c r="T343" i="3" s="1"/>
  <c r="T344" i="3" s="1"/>
  <c r="T345" i="3" s="1"/>
  <c r="T346" i="3" s="1"/>
  <c r="T347" i="3" s="1"/>
  <c r="T348" i="3" s="1"/>
  <c r="T349" i="3" s="1"/>
  <c r="T350" i="3" s="1"/>
  <c r="T351" i="3" s="1"/>
  <c r="T352" i="3" s="1"/>
  <c r="T353" i="3" s="1"/>
  <c r="T354" i="3" s="1"/>
  <c r="T355" i="3" s="1"/>
  <c r="T356" i="3" s="1"/>
  <c r="T357" i="3" s="1"/>
  <c r="T358" i="3" s="1"/>
  <c r="T359" i="3" s="1"/>
  <c r="T360" i="3" s="1"/>
  <c r="T361" i="3" s="1"/>
  <c r="T362" i="3" s="1"/>
  <c r="T363" i="3" s="1"/>
  <c r="T364" i="3" s="1"/>
  <c r="T365" i="3" s="1"/>
  <c r="T366" i="3" s="1"/>
  <c r="T367" i="3" s="1"/>
  <c r="T368" i="3" s="1"/>
  <c r="T369" i="3" s="1"/>
  <c r="T370" i="3" s="1"/>
  <c r="T371" i="3" s="1"/>
  <c r="T372" i="3" s="1"/>
  <c r="T373" i="3" s="1"/>
  <c r="T374" i="3" s="1"/>
  <c r="T375" i="3" s="1"/>
  <c r="T376" i="3" s="1"/>
  <c r="T377" i="3" s="1"/>
  <c r="T378" i="3" s="1"/>
  <c r="T379" i="3" s="1"/>
  <c r="T380" i="3" s="1"/>
  <c r="T381" i="3" s="1"/>
  <c r="T382" i="3" s="1"/>
  <c r="T383" i="3" s="1"/>
  <c r="T384" i="3" s="1"/>
  <c r="T385" i="3" s="1"/>
  <c r="T386" i="3" s="1"/>
  <c r="T387" i="3" s="1"/>
  <c r="T388" i="3" s="1"/>
  <c r="T389" i="3" s="1"/>
  <c r="T390" i="3" s="1"/>
  <c r="T391" i="3" s="1"/>
  <c r="T392" i="3" s="1"/>
  <c r="T393" i="3" s="1"/>
  <c r="T394" i="3" s="1"/>
  <c r="T395" i="3" s="1"/>
  <c r="T396" i="3" s="1"/>
  <c r="T397" i="3" s="1"/>
  <c r="T398" i="3" s="1"/>
  <c r="T399" i="3" s="1"/>
  <c r="T400" i="3" s="1"/>
  <c r="T401" i="3" s="1"/>
  <c r="T402" i="3" s="1"/>
  <c r="T403" i="3" s="1"/>
  <c r="T404" i="3" s="1"/>
  <c r="T405" i="3" s="1"/>
  <c r="T406" i="3" s="1"/>
  <c r="T407" i="3" s="1"/>
  <c r="T408" i="3" s="1"/>
  <c r="T409" i="3" s="1"/>
  <c r="V10" i="3" s="1"/>
  <c r="Z21" i="3"/>
  <c r="Z22" i="3" s="1"/>
  <c r="Z23" i="3" s="1"/>
  <c r="Z24" i="3" s="1"/>
  <c r="Z25" i="3" s="1"/>
  <c r="Z26" i="3" s="1"/>
  <c r="Z27" i="3" s="1"/>
  <c r="Z28" i="3" s="1"/>
  <c r="Z29" i="3" s="1"/>
  <c r="Z30" i="3" s="1"/>
  <c r="Z31" i="3" s="1"/>
  <c r="Z32" i="3" s="1"/>
  <c r="Z33" i="3" s="1"/>
  <c r="Z34" i="3" s="1"/>
  <c r="Z35" i="3" s="1"/>
  <c r="Z36" i="3" s="1"/>
  <c r="Z37" i="3" s="1"/>
  <c r="Z38" i="3" s="1"/>
  <c r="Z39" i="3" s="1"/>
  <c r="Z40" i="3" s="1"/>
  <c r="Z41" i="3" s="1"/>
  <c r="Z42" i="3" s="1"/>
  <c r="Z43" i="3" s="1"/>
  <c r="Z44" i="3" s="1"/>
  <c r="Z45" i="3" s="1"/>
  <c r="Z46" i="3" s="1"/>
  <c r="Z47" i="3" s="1"/>
  <c r="Z48" i="3" s="1"/>
  <c r="Z49" i="3" s="1"/>
  <c r="Z50" i="3" s="1"/>
  <c r="Z51" i="3" s="1"/>
  <c r="Z52" i="3" s="1"/>
  <c r="Z53" i="3" s="1"/>
  <c r="Z54" i="3" s="1"/>
  <c r="Z55" i="3" s="1"/>
  <c r="Z56" i="3" s="1"/>
  <c r="Z57" i="3" s="1"/>
  <c r="Z58" i="3" s="1"/>
  <c r="Z59" i="3" s="1"/>
  <c r="Z60" i="3" s="1"/>
  <c r="Z61" i="3" s="1"/>
  <c r="Z62" i="3" s="1"/>
  <c r="Z63" i="3" s="1"/>
  <c r="Z64" i="3" s="1"/>
  <c r="Z65" i="3" s="1"/>
  <c r="Z66" i="3" s="1"/>
  <c r="Z67" i="3" s="1"/>
  <c r="Z68" i="3" s="1"/>
  <c r="Z69" i="3" s="1"/>
  <c r="Z70" i="3" s="1"/>
  <c r="Z71" i="3" s="1"/>
  <c r="Z72" i="3" s="1"/>
  <c r="Z73" i="3" s="1"/>
  <c r="Z74" i="3" s="1"/>
  <c r="Z75" i="3" s="1"/>
  <c r="Z76" i="3" s="1"/>
  <c r="Z77" i="3" s="1"/>
  <c r="Z78" i="3" s="1"/>
  <c r="Z79" i="3" s="1"/>
  <c r="Z80" i="3" s="1"/>
  <c r="Z81" i="3" s="1"/>
  <c r="Z82" i="3" s="1"/>
  <c r="Z83" i="3" s="1"/>
  <c r="Z84" i="3" s="1"/>
  <c r="Z85" i="3" s="1"/>
  <c r="Z86" i="3" s="1"/>
  <c r="Z87" i="3" s="1"/>
  <c r="Z88" i="3" s="1"/>
  <c r="Z89" i="3" s="1"/>
  <c r="Z90" i="3" s="1"/>
  <c r="Z91" i="3" s="1"/>
  <c r="Z92" i="3" s="1"/>
  <c r="Z93" i="3" s="1"/>
  <c r="Z94" i="3" s="1"/>
  <c r="Z95" i="3" s="1"/>
  <c r="Z96" i="3" s="1"/>
  <c r="Z97" i="3" s="1"/>
  <c r="Z98" i="3" s="1"/>
  <c r="Z99" i="3" s="1"/>
  <c r="Z100" i="3" s="1"/>
  <c r="Z101" i="3" s="1"/>
  <c r="Z102" i="3" s="1"/>
  <c r="Z103" i="3" s="1"/>
  <c r="Z104" i="3" s="1"/>
  <c r="Z105" i="3" s="1"/>
  <c r="Z106" i="3" s="1"/>
  <c r="Z107" i="3" s="1"/>
  <c r="Z108" i="3" s="1"/>
  <c r="Z109" i="3" s="1"/>
  <c r="Z110" i="3" s="1"/>
  <c r="Z111" i="3" s="1"/>
  <c r="Z112" i="3" s="1"/>
  <c r="Z113" i="3" s="1"/>
  <c r="Z114" i="3" s="1"/>
  <c r="Z115" i="3" s="1"/>
  <c r="Z116" i="3" s="1"/>
  <c r="Z117" i="3" s="1"/>
  <c r="Z118" i="3" s="1"/>
  <c r="Z119" i="3" s="1"/>
  <c r="Z120" i="3" s="1"/>
  <c r="Z121" i="3" s="1"/>
  <c r="Z122" i="3" s="1"/>
  <c r="Z123" i="3" s="1"/>
  <c r="Z124" i="3" s="1"/>
  <c r="Z125" i="3" s="1"/>
  <c r="Z126" i="3" s="1"/>
  <c r="Z127" i="3" s="1"/>
  <c r="Z128" i="3" s="1"/>
  <c r="Z129" i="3" s="1"/>
  <c r="Z130" i="3" s="1"/>
  <c r="Z131" i="3" s="1"/>
  <c r="Z132" i="3" s="1"/>
  <c r="Z133" i="3" s="1"/>
  <c r="Z134" i="3" s="1"/>
  <c r="Z135" i="3" s="1"/>
  <c r="Z136" i="3" s="1"/>
  <c r="Z137" i="3" s="1"/>
  <c r="Z138" i="3" s="1"/>
  <c r="Z139" i="3" s="1"/>
  <c r="Z140" i="3" s="1"/>
  <c r="Z141" i="3" s="1"/>
  <c r="Z142" i="3" s="1"/>
  <c r="Z143" i="3" s="1"/>
  <c r="Z144" i="3" s="1"/>
  <c r="Z145" i="3" s="1"/>
  <c r="Z146" i="3" s="1"/>
  <c r="Z147" i="3" s="1"/>
  <c r="Z148" i="3" s="1"/>
  <c r="Z149" i="3" s="1"/>
  <c r="Z150" i="3" s="1"/>
  <c r="Z151" i="3" s="1"/>
  <c r="Z152" i="3" s="1"/>
  <c r="Z153" i="3" s="1"/>
  <c r="Z154" i="3" s="1"/>
  <c r="Z155" i="3" s="1"/>
  <c r="Z156" i="3" s="1"/>
  <c r="Z157" i="3" s="1"/>
  <c r="Z158" i="3" s="1"/>
  <c r="Z159" i="3" s="1"/>
  <c r="Z160" i="3" s="1"/>
  <c r="Z161" i="3" s="1"/>
  <c r="Z162" i="3" s="1"/>
  <c r="Z163" i="3" s="1"/>
  <c r="Z164" i="3" s="1"/>
  <c r="Z165" i="3" s="1"/>
  <c r="Z166" i="3" s="1"/>
  <c r="Z167" i="3" s="1"/>
  <c r="Z168" i="3" s="1"/>
  <c r="Z169" i="3" s="1"/>
  <c r="Z170" i="3" s="1"/>
  <c r="Z171" i="3" s="1"/>
  <c r="Z172" i="3" s="1"/>
  <c r="Z173" i="3" s="1"/>
  <c r="Z174" i="3" s="1"/>
  <c r="Z175" i="3" s="1"/>
  <c r="Z176" i="3" s="1"/>
  <c r="Z177" i="3" s="1"/>
  <c r="Z178" i="3" s="1"/>
  <c r="Z179" i="3" s="1"/>
  <c r="Z180" i="3" s="1"/>
  <c r="Z181" i="3" s="1"/>
  <c r="Z182" i="3" s="1"/>
  <c r="Z183" i="3" s="1"/>
  <c r="Z184" i="3" s="1"/>
  <c r="Z185" i="3" s="1"/>
  <c r="Z186" i="3" s="1"/>
  <c r="Z187" i="3" s="1"/>
  <c r="Z188" i="3" s="1"/>
  <c r="Z189" i="3" s="1"/>
  <c r="Z190" i="3" s="1"/>
  <c r="Z191" i="3" s="1"/>
  <c r="Z192" i="3" s="1"/>
  <c r="Z193" i="3" s="1"/>
  <c r="Z194" i="3" s="1"/>
  <c r="Z195" i="3" s="1"/>
  <c r="Z196" i="3" s="1"/>
  <c r="Z197" i="3" s="1"/>
  <c r="Z198" i="3" s="1"/>
  <c r="Z199" i="3" s="1"/>
  <c r="Z200" i="3" s="1"/>
  <c r="Z201" i="3" s="1"/>
  <c r="Z202" i="3" s="1"/>
  <c r="Z203" i="3" s="1"/>
  <c r="Z204" i="3" s="1"/>
  <c r="Z205" i="3" s="1"/>
  <c r="Z206" i="3" s="1"/>
  <c r="Z207" i="3" s="1"/>
  <c r="Z208" i="3" s="1"/>
  <c r="Z209" i="3" s="1"/>
  <c r="Z210" i="3" s="1"/>
  <c r="Z211" i="3" s="1"/>
  <c r="Z212" i="3" s="1"/>
  <c r="Z213" i="3" s="1"/>
  <c r="Z214" i="3" s="1"/>
  <c r="Z215" i="3" s="1"/>
  <c r="Z216" i="3" s="1"/>
  <c r="Z217" i="3" s="1"/>
  <c r="Z218" i="3" s="1"/>
  <c r="Z219" i="3" s="1"/>
  <c r="Z220" i="3" s="1"/>
  <c r="Z221" i="3" s="1"/>
  <c r="Z222" i="3" s="1"/>
  <c r="Z223" i="3" s="1"/>
  <c r="Z224" i="3" s="1"/>
  <c r="Z225" i="3" s="1"/>
  <c r="Z226" i="3" s="1"/>
  <c r="Z227" i="3" s="1"/>
  <c r="Z228" i="3" s="1"/>
  <c r="Z229" i="3" s="1"/>
  <c r="Z230" i="3" s="1"/>
  <c r="Z231" i="3" s="1"/>
  <c r="Z232" i="3" s="1"/>
  <c r="Z233" i="3" s="1"/>
  <c r="Z234" i="3" s="1"/>
  <c r="Z235" i="3" s="1"/>
  <c r="Z236" i="3" s="1"/>
  <c r="Z237" i="3" s="1"/>
  <c r="Z238" i="3" s="1"/>
  <c r="Z239" i="3" s="1"/>
  <c r="Z240" i="3" s="1"/>
  <c r="Z241" i="3" s="1"/>
  <c r="Z242" i="3" s="1"/>
  <c r="Z243" i="3" s="1"/>
  <c r="Z244" i="3" s="1"/>
  <c r="Z245" i="3" s="1"/>
  <c r="Z246" i="3" s="1"/>
  <c r="Z247" i="3" s="1"/>
  <c r="Z248" i="3" s="1"/>
  <c r="Z249" i="3" s="1"/>
  <c r="Z250" i="3" s="1"/>
  <c r="Z251" i="3" s="1"/>
  <c r="Z252" i="3" s="1"/>
  <c r="Z253" i="3" s="1"/>
  <c r="Z254" i="3" s="1"/>
  <c r="Z255" i="3" s="1"/>
  <c r="Z256" i="3" s="1"/>
  <c r="Z257" i="3" s="1"/>
  <c r="Z258" i="3" s="1"/>
  <c r="Z259" i="3" s="1"/>
  <c r="Z260" i="3" s="1"/>
  <c r="Z261" i="3" s="1"/>
  <c r="Z262" i="3" s="1"/>
  <c r="Z263" i="3" s="1"/>
  <c r="Z264" i="3" s="1"/>
  <c r="Z265" i="3" s="1"/>
  <c r="Z266" i="3" s="1"/>
  <c r="Z267" i="3" s="1"/>
  <c r="Z268" i="3" s="1"/>
  <c r="Z269" i="3" s="1"/>
  <c r="Z270" i="3" s="1"/>
  <c r="Z271" i="3" s="1"/>
  <c r="Z272" i="3" s="1"/>
  <c r="Z273" i="3" s="1"/>
  <c r="Z274" i="3" s="1"/>
  <c r="Z275" i="3" s="1"/>
  <c r="Z276" i="3" s="1"/>
  <c r="Z277" i="3" s="1"/>
  <c r="Z278" i="3" s="1"/>
  <c r="Z279" i="3" s="1"/>
  <c r="Z280" i="3" s="1"/>
  <c r="Z281" i="3" s="1"/>
  <c r="Z282" i="3" s="1"/>
  <c r="Z283" i="3" s="1"/>
  <c r="Z284" i="3" s="1"/>
  <c r="Z285" i="3" s="1"/>
  <c r="Z286" i="3" s="1"/>
  <c r="Z287" i="3" s="1"/>
  <c r="Z288" i="3" s="1"/>
  <c r="Z289" i="3" s="1"/>
  <c r="Z290" i="3" s="1"/>
  <c r="Z291" i="3" s="1"/>
  <c r="Z292" i="3" s="1"/>
  <c r="Z293" i="3" s="1"/>
  <c r="Z294" i="3" s="1"/>
  <c r="Z295" i="3" s="1"/>
  <c r="Z296" i="3" s="1"/>
  <c r="Z297" i="3" s="1"/>
  <c r="Z298" i="3" s="1"/>
  <c r="Z299" i="3" s="1"/>
  <c r="Z300" i="3" s="1"/>
  <c r="Z301" i="3" s="1"/>
  <c r="Z302" i="3" s="1"/>
  <c r="Z303" i="3" s="1"/>
  <c r="Z304" i="3" s="1"/>
  <c r="Z305" i="3" s="1"/>
  <c r="Z306" i="3" s="1"/>
  <c r="Z307" i="3" s="1"/>
  <c r="Z308" i="3" s="1"/>
  <c r="Z309" i="3" s="1"/>
  <c r="Z310" i="3" s="1"/>
  <c r="Z311" i="3" s="1"/>
  <c r="Z312" i="3" s="1"/>
  <c r="Z313" i="3" s="1"/>
  <c r="Z314" i="3" s="1"/>
  <c r="Z315" i="3" s="1"/>
  <c r="Z316" i="3" s="1"/>
  <c r="Z317" i="3" s="1"/>
  <c r="Z318" i="3" s="1"/>
  <c r="Z319" i="3" s="1"/>
  <c r="Z320" i="3" s="1"/>
  <c r="Z321" i="3" s="1"/>
  <c r="Z322" i="3" s="1"/>
  <c r="Z323" i="3" s="1"/>
  <c r="Z324" i="3" s="1"/>
  <c r="Z325" i="3" s="1"/>
  <c r="Z326" i="3" s="1"/>
  <c r="Z327" i="3" s="1"/>
  <c r="Z328" i="3" s="1"/>
  <c r="Z329" i="3" s="1"/>
  <c r="Z330" i="3" s="1"/>
  <c r="Z331" i="3" s="1"/>
  <c r="Z332" i="3" s="1"/>
  <c r="Z333" i="3" s="1"/>
  <c r="Z334" i="3" s="1"/>
  <c r="Z335" i="3" s="1"/>
  <c r="Z336" i="3" s="1"/>
  <c r="Z337" i="3" s="1"/>
  <c r="Z338" i="3" s="1"/>
  <c r="Z339" i="3" s="1"/>
  <c r="Z340" i="3" s="1"/>
  <c r="Z341" i="3" s="1"/>
  <c r="Z342" i="3" s="1"/>
  <c r="Z343" i="3" s="1"/>
  <c r="Z344" i="3" s="1"/>
  <c r="Z345" i="3" s="1"/>
  <c r="Z346" i="3" s="1"/>
  <c r="Z347" i="3" s="1"/>
  <c r="Z348" i="3" s="1"/>
  <c r="Z349" i="3" s="1"/>
  <c r="Z350" i="3" s="1"/>
  <c r="Z351" i="3" s="1"/>
  <c r="Z352" i="3" s="1"/>
  <c r="Z353" i="3" s="1"/>
  <c r="Z354" i="3" s="1"/>
  <c r="Z355" i="3" s="1"/>
  <c r="Z356" i="3" s="1"/>
  <c r="Z357" i="3" s="1"/>
  <c r="Z358" i="3" s="1"/>
  <c r="Z359" i="3" s="1"/>
  <c r="Z360" i="3" s="1"/>
  <c r="Z361" i="3" s="1"/>
  <c r="Z362" i="3" s="1"/>
  <c r="Z363" i="3" s="1"/>
  <c r="Z364" i="3" s="1"/>
  <c r="Z365" i="3" s="1"/>
  <c r="Z366" i="3" s="1"/>
  <c r="Z367" i="3" s="1"/>
  <c r="Z368" i="3" s="1"/>
  <c r="Z369" i="3" s="1"/>
  <c r="Z370" i="3" s="1"/>
  <c r="Z371" i="3" s="1"/>
  <c r="Z372" i="3" s="1"/>
  <c r="Z373" i="3" s="1"/>
  <c r="Z374" i="3" s="1"/>
  <c r="Z375" i="3" s="1"/>
  <c r="Z376" i="3" s="1"/>
  <c r="Z377" i="3" s="1"/>
  <c r="Z378" i="3" s="1"/>
  <c r="Z379" i="3" s="1"/>
  <c r="Z380" i="3" s="1"/>
  <c r="Z381" i="3" s="1"/>
  <c r="Z382" i="3" s="1"/>
  <c r="Z383" i="3" s="1"/>
  <c r="Z384" i="3" s="1"/>
  <c r="Z385" i="3" s="1"/>
  <c r="Z386" i="3" s="1"/>
  <c r="Z387" i="3" s="1"/>
  <c r="Z388" i="3" s="1"/>
  <c r="Z389" i="3" s="1"/>
  <c r="Z390" i="3" s="1"/>
  <c r="Z391" i="3" s="1"/>
  <c r="Z392" i="3" s="1"/>
  <c r="Z393" i="3" s="1"/>
  <c r="Z394" i="3" s="1"/>
  <c r="Z395" i="3" s="1"/>
  <c r="Z396" i="3" s="1"/>
  <c r="Z397" i="3" s="1"/>
  <c r="Z398" i="3" s="1"/>
  <c r="Z399" i="3" s="1"/>
  <c r="Z400" i="3" s="1"/>
  <c r="Z401" i="3" s="1"/>
  <c r="Z402" i="3" s="1"/>
  <c r="Z403" i="3" s="1"/>
  <c r="Z404" i="3" s="1"/>
  <c r="Z405" i="3" s="1"/>
  <c r="Z406" i="3" s="1"/>
  <c r="Z407" i="3" s="1"/>
  <c r="Z408" i="3" s="1"/>
  <c r="Z409" i="3" s="1"/>
  <c r="AB233" i="3" s="1"/>
  <c r="W302" i="3" l="1"/>
  <c r="AB194" i="3"/>
  <c r="AB163" i="3"/>
  <c r="AB36" i="3"/>
  <c r="V33" i="3"/>
  <c r="V35" i="3"/>
  <c r="V307" i="3"/>
  <c r="V39" i="3"/>
  <c r="V352" i="3"/>
  <c r="V41" i="3"/>
  <c r="V13" i="3"/>
  <c r="V136" i="3"/>
  <c r="V17" i="3"/>
  <c r="V49" i="3"/>
  <c r="V82" i="3"/>
  <c r="V137" i="3"/>
  <c r="V397" i="3"/>
  <c r="V399" i="3"/>
  <c r="V344" i="3"/>
  <c r="V11" i="3"/>
  <c r="V268" i="3"/>
  <c r="V386" i="3"/>
  <c r="V72" i="3"/>
  <c r="V322" i="3"/>
  <c r="V80" i="3"/>
  <c r="V390" i="3"/>
  <c r="V31" i="3"/>
  <c r="V334" i="3"/>
  <c r="V43" i="3"/>
  <c r="V381" i="3"/>
  <c r="V376" i="3"/>
  <c r="V323" i="3"/>
  <c r="V27" i="3"/>
  <c r="V362" i="3"/>
  <c r="V37" i="3"/>
  <c r="V15" i="3"/>
  <c r="V88" i="3"/>
  <c r="V335" i="3"/>
  <c r="V306" i="3"/>
  <c r="V47" i="3"/>
  <c r="V87" i="3"/>
  <c r="V298" i="3"/>
  <c r="V97" i="3"/>
  <c r="V302" i="3"/>
  <c r="V252" i="3"/>
  <c r="V48" i="3"/>
  <c r="V53" i="3"/>
  <c r="V394" i="3"/>
  <c r="V368" i="3"/>
  <c r="V241" i="3"/>
  <c r="V54" i="3"/>
  <c r="V408" i="3"/>
  <c r="V341" i="3"/>
  <c r="V181" i="3"/>
  <c r="V216" i="3"/>
  <c r="V245" i="3"/>
  <c r="V95" i="3"/>
  <c r="V124" i="3"/>
  <c r="V402" i="3"/>
  <c r="V349" i="3"/>
  <c r="V220" i="3"/>
  <c r="V235" i="3"/>
  <c r="V255" i="3"/>
  <c r="V236" i="3"/>
  <c r="V206" i="3"/>
  <c r="V23" i="3"/>
  <c r="V378" i="3"/>
  <c r="V292" i="3"/>
  <c r="V406" i="3"/>
  <c r="V294" i="3"/>
  <c r="V68" i="3"/>
  <c r="V69" i="3"/>
  <c r="V279" i="3"/>
  <c r="V300" i="3"/>
  <c r="V75" i="3"/>
  <c r="V244" i="3"/>
  <c r="V119" i="3"/>
  <c r="V142" i="3"/>
  <c r="V149" i="3"/>
  <c r="V204" i="3"/>
  <c r="V354" i="3"/>
  <c r="V129" i="3"/>
  <c r="V65" i="3"/>
  <c r="V139" i="3"/>
  <c r="V258" i="3"/>
  <c r="V332" i="3"/>
  <c r="V165" i="3"/>
  <c r="V384" i="3"/>
  <c r="V122" i="3"/>
  <c r="V228" i="3"/>
  <c r="V59" i="3"/>
  <c r="V138" i="3"/>
  <c r="V242" i="3"/>
  <c r="V305" i="3"/>
  <c r="V78" i="3"/>
  <c r="V175" i="3"/>
  <c r="V132" i="3"/>
  <c r="V21" i="3"/>
  <c r="V117" i="3"/>
  <c r="V34" i="3"/>
  <c r="V301" i="3"/>
  <c r="V123" i="3"/>
  <c r="V393" i="3"/>
  <c r="V369" i="3"/>
  <c r="V19" i="3"/>
  <c r="V133" i="3"/>
  <c r="V128" i="3"/>
  <c r="V74" i="3"/>
  <c r="V392" i="3"/>
  <c r="V409" i="3"/>
  <c r="V185" i="3"/>
  <c r="V331" i="3"/>
  <c r="V152" i="3"/>
  <c r="V203" i="3"/>
  <c r="V345" i="3"/>
  <c r="V310" i="3"/>
  <c r="V315" i="3"/>
  <c r="V14" i="3"/>
  <c r="V365" i="3"/>
  <c r="V288" i="3"/>
  <c r="V388" i="3"/>
  <c r="V66" i="3"/>
  <c r="V355" i="3"/>
  <c r="V382" i="3"/>
  <c r="V71" i="3"/>
  <c r="V154" i="3"/>
  <c r="V118" i="3"/>
  <c r="V196" i="3"/>
  <c r="V156" i="3"/>
  <c r="V224" i="3"/>
  <c r="V267" i="3"/>
  <c r="V96" i="3"/>
  <c r="V276" i="3"/>
  <c r="V20" i="3"/>
  <c r="V338" i="3"/>
  <c r="V120" i="3"/>
  <c r="V32" i="3"/>
  <c r="V86" i="3"/>
  <c r="V130" i="3"/>
  <c r="V342" i="3"/>
  <c r="V60" i="3"/>
  <c r="V222" i="3"/>
  <c r="V193" i="3"/>
  <c r="V407" i="3"/>
  <c r="V103" i="3"/>
  <c r="V104" i="3"/>
  <c r="V282" i="3"/>
  <c r="V257" i="3"/>
  <c r="V56" i="3"/>
  <c r="V99" i="3"/>
  <c r="V271" i="3"/>
  <c r="V264" i="3"/>
  <c r="V134" i="3"/>
  <c r="V28" i="3"/>
  <c r="V309" i="3"/>
  <c r="V248" i="3"/>
  <c r="V146" i="3"/>
  <c r="V373" i="3"/>
  <c r="V148" i="3"/>
  <c r="V259" i="3"/>
  <c r="V319" i="3"/>
  <c r="V371" i="3"/>
  <c r="V93" i="3"/>
  <c r="V400" i="3"/>
  <c r="V145" i="3"/>
  <c r="V197" i="3"/>
  <c r="V98" i="3"/>
  <c r="V403" i="3"/>
  <c r="V316" i="3"/>
  <c r="V64" i="3"/>
  <c r="V183" i="3"/>
  <c r="V251" i="3"/>
  <c r="V30" i="3"/>
  <c r="V240" i="3"/>
  <c r="V186" i="3"/>
  <c r="V214" i="3"/>
  <c r="V172" i="3"/>
  <c r="V357" i="3"/>
  <c r="V405" i="3"/>
  <c r="V325" i="3"/>
  <c r="V38" i="3"/>
  <c r="V194" i="3"/>
  <c r="V269" i="3"/>
  <c r="V347" i="3"/>
  <c r="V199" i="3"/>
  <c r="V77" i="3"/>
  <c r="V256" i="3"/>
  <c r="V135" i="3"/>
  <c r="V144" i="3"/>
  <c r="V163" i="3"/>
  <c r="V395" i="3"/>
  <c r="V375" i="3"/>
  <c r="V198" i="3"/>
  <c r="V209" i="3"/>
  <c r="V79" i="3"/>
  <c r="V143" i="3"/>
  <c r="V211" i="3"/>
  <c r="V141" i="3"/>
  <c r="V192" i="3"/>
  <c r="V361" i="3"/>
  <c r="V238" i="3"/>
  <c r="V219" i="3"/>
  <c r="V90" i="3"/>
  <c r="V380" i="3"/>
  <c r="V36" i="3"/>
  <c r="V178" i="3"/>
  <c r="V223" i="3"/>
  <c r="V151" i="3"/>
  <c r="V202" i="3"/>
  <c r="V207" i="3"/>
  <c r="V280" i="3"/>
  <c r="V126" i="3"/>
  <c r="V70" i="3"/>
  <c r="V166" i="3"/>
  <c r="V76" i="3"/>
  <c r="V217" i="3"/>
  <c r="V84" i="3"/>
  <c r="V160" i="3"/>
  <c r="V330" i="3"/>
  <c r="V339" i="3"/>
  <c r="V58" i="3"/>
  <c r="V234" i="3"/>
  <c r="V89" i="3"/>
  <c r="V164" i="3"/>
  <c r="V155" i="3"/>
  <c r="V356" i="3"/>
  <c r="V401" i="3"/>
  <c r="V191" i="3"/>
  <c r="V67" i="3"/>
  <c r="V291" i="3"/>
  <c r="V108" i="3"/>
  <c r="V270" i="3"/>
  <c r="V159" i="3"/>
  <c r="V283" i="3"/>
  <c r="V190" i="3"/>
  <c r="V18" i="3"/>
  <c r="V247" i="3"/>
  <c r="V140" i="3"/>
  <c r="V396" i="3"/>
  <c r="V45" i="3"/>
  <c r="V277" i="3"/>
  <c r="V321" i="3"/>
  <c r="V187" i="3"/>
  <c r="V398" i="3"/>
  <c r="V360" i="3"/>
  <c r="V177" i="3"/>
  <c r="V391" i="3"/>
  <c r="V218" i="3"/>
  <c r="V261" i="3"/>
  <c r="AB217" i="3"/>
  <c r="AB315" i="3"/>
  <c r="AB165" i="3"/>
  <c r="AB223" i="3"/>
  <c r="AB189" i="3"/>
  <c r="AB296" i="3"/>
  <c r="AB231" i="3"/>
  <c r="AB226" i="3"/>
  <c r="AB28" i="3"/>
  <c r="AB32" i="3"/>
  <c r="AB157" i="3"/>
  <c r="AB387" i="3"/>
  <c r="AB126" i="3"/>
  <c r="AB94" i="3"/>
  <c r="AB202" i="3"/>
  <c r="AB133" i="3"/>
  <c r="AB215" i="3"/>
  <c r="AB204" i="3"/>
  <c r="AB14" i="3"/>
  <c r="AB56" i="3"/>
  <c r="V170" i="3"/>
  <c r="V173" i="3"/>
  <c r="V106" i="3"/>
  <c r="V364" i="3"/>
  <c r="V52" i="3"/>
  <c r="V299" i="3"/>
  <c r="V40" i="3"/>
  <c r="V12" i="3"/>
  <c r="V201" i="3"/>
  <c r="V51" i="3"/>
  <c r="V25" i="3"/>
  <c r="V62" i="3"/>
  <c r="V73" i="3"/>
  <c r="V272" i="3"/>
  <c r="V182" i="3"/>
  <c r="V311" i="3"/>
  <c r="V289" i="3"/>
  <c r="V215" i="3"/>
  <c r="V297" i="3"/>
  <c r="AB125" i="3"/>
  <c r="AB104" i="3"/>
  <c r="AB314" i="3"/>
  <c r="AB110" i="3"/>
  <c r="AB111" i="3"/>
  <c r="AB239" i="3"/>
  <c r="AB229" i="3"/>
  <c r="AB216" i="3"/>
  <c r="AB40" i="3"/>
  <c r="AB369" i="3"/>
  <c r="AB270" i="3"/>
  <c r="AB198" i="3"/>
  <c r="AB182" i="3"/>
  <c r="V226" i="3"/>
  <c r="V404" i="3"/>
  <c r="V333" i="3"/>
  <c r="V83" i="3"/>
  <c r="V46" i="3"/>
  <c r="V85" i="3"/>
  <c r="V208" i="3"/>
  <c r="V210" i="3"/>
  <c r="V250" i="3"/>
  <c r="V212" i="3"/>
  <c r="V107" i="3"/>
  <c r="V293" i="3"/>
  <c r="V285" i="3"/>
  <c r="V162" i="3"/>
  <c r="V150" i="3"/>
  <c r="V249" i="3"/>
  <c r="V374" i="3"/>
  <c r="V262" i="3"/>
  <c r="V169" i="3"/>
  <c r="AB44" i="3"/>
  <c r="AB244" i="3"/>
  <c r="AB243" i="3"/>
  <c r="AB87" i="3"/>
  <c r="AB57" i="3"/>
  <c r="AB127" i="3"/>
  <c r="AB38" i="3"/>
  <c r="AB200" i="3"/>
  <c r="AB227" i="3"/>
  <c r="AB132" i="3"/>
  <c r="AB27" i="3"/>
  <c r="AB49" i="3"/>
  <c r="AB249" i="3"/>
  <c r="V358" i="3"/>
  <c r="V42" i="3"/>
  <c r="V44" i="3"/>
  <c r="V337" i="3"/>
  <c r="V200" i="3"/>
  <c r="V114" i="3"/>
  <c r="V313" i="3"/>
  <c r="V372" i="3"/>
  <c r="V167" i="3"/>
  <c r="V231" i="3"/>
  <c r="V260" i="3"/>
  <c r="V24" i="3"/>
  <c r="V101" i="3"/>
  <c r="V131" i="3"/>
  <c r="V246" i="3"/>
  <c r="V50" i="3"/>
  <c r="V102" i="3"/>
  <c r="V318" i="3"/>
  <c r="V308" i="3"/>
  <c r="AB333" i="3"/>
  <c r="AB203" i="3"/>
  <c r="AB153" i="3"/>
  <c r="AB266" i="3"/>
  <c r="AB342" i="3"/>
  <c r="AB128" i="3"/>
  <c r="AB91" i="3"/>
  <c r="AB51" i="3"/>
  <c r="AB96" i="3"/>
  <c r="AB35" i="3"/>
  <c r="AB113" i="3"/>
  <c r="AB199" i="3"/>
  <c r="AB152" i="3"/>
  <c r="V63" i="3"/>
  <c r="V179" i="3"/>
  <c r="V348" i="3"/>
  <c r="V385" i="3"/>
  <c r="V92" i="3"/>
  <c r="V26" i="3"/>
  <c r="V55" i="3"/>
  <c r="V147" i="3"/>
  <c r="V230" i="3"/>
  <c r="V111" i="3"/>
  <c r="V61" i="3"/>
  <c r="V353" i="3"/>
  <c r="V225" i="3"/>
  <c r="V105" i="3"/>
  <c r="V205" i="3"/>
  <c r="V100" i="3"/>
  <c r="V265" i="3"/>
  <c r="V387" i="3"/>
  <c r="V221" i="3"/>
  <c r="AB82" i="3"/>
  <c r="AB207" i="3"/>
  <c r="AB18" i="3"/>
  <c r="AB106" i="3"/>
  <c r="AB237" i="3"/>
  <c r="AB248" i="3"/>
  <c r="AB356" i="3"/>
  <c r="AB209" i="3"/>
  <c r="AB287" i="3"/>
  <c r="AB29" i="3"/>
  <c r="AB46" i="3"/>
  <c r="AB53" i="3"/>
  <c r="AB171" i="3"/>
  <c r="AB77" i="3"/>
  <c r="AB93" i="3"/>
  <c r="AB212" i="3"/>
  <c r="AB295" i="3"/>
  <c r="AB154" i="3"/>
  <c r="AB188" i="3"/>
  <c r="AB195" i="3"/>
  <c r="AB193" i="3"/>
  <c r="AB88" i="3"/>
  <c r="V195" i="3"/>
  <c r="V317" i="3"/>
  <c r="V379" i="3"/>
  <c r="V81" i="3"/>
  <c r="V263" i="3"/>
  <c r="V296" i="3"/>
  <c r="V363" i="3"/>
  <c r="V125" i="3"/>
  <c r="V115" i="3"/>
  <c r="V161" i="3"/>
  <c r="V274" i="3"/>
  <c r="V329" i="3"/>
  <c r="V340" i="3"/>
  <c r="V314" i="3"/>
  <c r="AB261" i="3"/>
  <c r="AB86" i="3"/>
  <c r="AB268" i="3"/>
  <c r="AB366" i="3"/>
  <c r="AB191" i="3"/>
  <c r="AB336" i="3"/>
  <c r="AB345" i="3"/>
  <c r="AB252" i="3"/>
  <c r="AB332" i="3"/>
  <c r="AB280" i="3"/>
  <c r="AB395" i="3"/>
  <c r="AB31" i="3"/>
  <c r="AB384" i="3"/>
  <c r="AB285" i="3"/>
  <c r="AB262" i="3"/>
  <c r="AB400" i="3"/>
  <c r="AB370" i="3"/>
  <c r="AB408" i="3"/>
  <c r="AB362" i="3"/>
  <c r="AB372" i="3"/>
  <c r="AB382" i="3"/>
  <c r="AB340" i="3"/>
  <c r="AB75" i="3"/>
  <c r="AB167" i="3"/>
  <c r="AB339" i="3"/>
  <c r="AB272" i="3"/>
  <c r="AB330" i="3"/>
  <c r="AB286" i="3"/>
  <c r="AB313" i="3"/>
  <c r="AB309" i="3"/>
  <c r="AB264" i="3"/>
  <c r="AB305" i="3"/>
  <c r="AB324" i="3"/>
  <c r="AB63" i="3"/>
  <c r="AB355" i="3"/>
  <c r="AB147" i="3"/>
  <c r="AB397" i="3"/>
  <c r="AB78" i="3"/>
  <c r="AB341" i="3"/>
  <c r="AB213" i="3"/>
  <c r="AB269" i="3"/>
  <c r="AB376" i="3"/>
  <c r="AB365" i="3"/>
  <c r="AB137" i="3"/>
  <c r="AB383" i="3"/>
  <c r="AB407" i="3"/>
  <c r="AB392" i="3"/>
  <c r="AB409" i="3"/>
  <c r="AB263" i="3"/>
  <c r="AB197" i="3"/>
  <c r="AB145" i="3"/>
  <c r="AB302" i="3"/>
  <c r="AB259" i="3"/>
  <c r="AB26" i="3"/>
  <c r="AB159" i="3"/>
  <c r="AB403" i="3"/>
  <c r="AB42" i="3"/>
  <c r="AB119" i="3"/>
  <c r="AB47" i="3"/>
  <c r="AB245" i="3"/>
  <c r="AB253" i="3"/>
  <c r="AB406" i="3"/>
  <c r="AB398" i="3"/>
  <c r="AB334" i="3"/>
  <c r="AB210" i="3"/>
  <c r="AB298" i="3"/>
  <c r="AB371" i="3"/>
  <c r="AB67" i="3"/>
  <c r="AB124" i="3"/>
  <c r="AB238" i="3"/>
  <c r="AB74" i="3"/>
  <c r="AB291" i="3"/>
  <c r="AB30" i="3"/>
  <c r="AB214" i="3"/>
  <c r="AB114" i="3"/>
  <c r="AB71" i="3"/>
  <c r="AB246" i="3"/>
  <c r="AB338" i="3"/>
  <c r="AB100" i="3"/>
  <c r="AB150" i="3"/>
  <c r="AB222" i="3"/>
  <c r="AB135" i="3"/>
  <c r="AB21" i="3"/>
  <c r="AB161" i="3"/>
  <c r="AB112" i="3"/>
  <c r="AB65" i="3"/>
  <c r="AB260" i="3"/>
  <c r="AB192" i="3"/>
  <c r="AB122" i="3"/>
  <c r="AB173" i="3"/>
  <c r="AB307" i="3"/>
  <c r="AB83" i="3"/>
  <c r="AB107" i="3"/>
  <c r="AB25" i="3"/>
  <c r="AB306" i="3"/>
  <c r="AB220" i="3"/>
  <c r="AB405" i="3"/>
  <c r="AB316" i="3"/>
  <c r="AB178" i="3"/>
  <c r="AB303" i="3"/>
  <c r="AB139" i="3"/>
  <c r="AB385" i="3"/>
  <c r="AB164" i="3"/>
  <c r="AB59" i="3"/>
  <c r="AB297" i="3"/>
  <c r="AB283" i="3"/>
  <c r="AB205" i="3"/>
  <c r="AB33" i="3"/>
  <c r="AB23" i="3"/>
  <c r="AB386" i="3"/>
  <c r="AB368" i="3"/>
  <c r="AB335" i="3"/>
  <c r="AB404" i="3"/>
  <c r="AB267" i="3"/>
  <c r="AB70" i="3"/>
  <c r="AB288" i="3"/>
  <c r="AB325" i="3"/>
  <c r="AB379" i="3"/>
  <c r="AB11" i="3"/>
  <c r="AB180" i="3"/>
  <c r="AB172" i="3"/>
  <c r="AB95" i="3"/>
  <c r="AB17" i="3"/>
  <c r="AB350" i="3"/>
  <c r="AB367" i="3"/>
  <c r="AB89" i="3"/>
  <c r="AB327" i="3"/>
  <c r="AB284" i="3"/>
  <c r="AB251" i="3"/>
  <c r="AB308" i="3"/>
  <c r="AB323" i="3"/>
  <c r="AB351" i="3"/>
  <c r="AB144" i="3"/>
  <c r="AB275" i="3"/>
  <c r="AB394" i="3"/>
  <c r="AB158" i="3"/>
  <c r="AB364" i="3"/>
  <c r="AB353" i="3"/>
  <c r="AB402" i="3"/>
  <c r="AB354" i="3"/>
  <c r="AB105" i="3"/>
  <c r="AB361" i="3"/>
  <c r="AB344" i="3"/>
  <c r="AB381" i="3"/>
  <c r="AB293" i="3"/>
  <c r="AB68" i="3"/>
  <c r="AB108" i="3"/>
  <c r="AB15" i="3"/>
  <c r="AB301" i="3"/>
  <c r="AB196" i="3"/>
  <c r="AB256" i="3"/>
  <c r="AB388" i="3"/>
  <c r="AB331" i="3"/>
  <c r="AB317" i="3"/>
  <c r="AB168" i="3"/>
  <c r="AB279" i="3"/>
  <c r="AB377" i="3"/>
  <c r="AB396" i="3"/>
  <c r="AB277" i="3"/>
  <c r="AB391" i="3"/>
  <c r="AB174" i="3"/>
  <c r="AB292" i="3"/>
  <c r="AB273" i="3"/>
  <c r="AB230" i="3"/>
  <c r="AB363" i="3"/>
  <c r="AB140" i="3"/>
  <c r="AB390" i="3"/>
  <c r="AB401" i="3"/>
  <c r="AB360" i="3"/>
  <c r="AB380" i="3"/>
  <c r="AB343" i="3"/>
  <c r="AB318" i="3"/>
  <c r="AB177" i="3"/>
  <c r="AB156" i="3"/>
  <c r="AB224" i="3"/>
  <c r="AB358" i="3"/>
  <c r="AB247" i="3"/>
  <c r="AB375" i="3"/>
  <c r="AB62" i="3"/>
  <c r="AB181" i="3"/>
  <c r="AB79" i="3"/>
  <c r="AB346" i="3"/>
  <c r="AB250" i="3"/>
  <c r="AB120" i="3"/>
  <c r="AB320" i="3"/>
  <c r="AB141" i="3"/>
  <c r="AB146" i="3"/>
  <c r="AB73" i="3"/>
  <c r="AB276" i="3"/>
  <c r="AB81" i="3"/>
  <c r="AB24" i="3"/>
  <c r="AB66" i="3"/>
  <c r="AB134" i="3"/>
  <c r="AB337" i="3"/>
  <c r="AB218" i="3"/>
  <c r="AB84" i="3"/>
  <c r="AB61" i="3"/>
  <c r="AB155" i="3"/>
  <c r="AB123" i="3"/>
  <c r="AB149" i="3"/>
  <c r="AB69" i="3"/>
  <c r="AB54" i="3"/>
  <c r="AB162" i="3"/>
  <c r="AB92" i="3"/>
  <c r="AB304" i="3"/>
  <c r="AB131" i="3"/>
  <c r="AB274" i="3"/>
  <c r="AB240" i="3"/>
  <c r="AB43" i="3"/>
  <c r="AB103" i="3"/>
  <c r="AB357" i="3"/>
  <c r="AB10" i="3"/>
  <c r="AB148" i="3"/>
  <c r="AB22" i="3"/>
  <c r="AB278" i="3"/>
  <c r="AB359" i="3"/>
  <c r="AB235" i="3"/>
  <c r="AB101" i="3"/>
  <c r="AB20" i="3"/>
  <c r="AB219" i="3"/>
  <c r="AB16" i="3"/>
  <c r="AB90" i="3"/>
  <c r="AB281" i="3"/>
  <c r="AB206" i="3"/>
  <c r="AB321" i="3"/>
  <c r="AB254" i="3"/>
  <c r="AB52" i="3"/>
  <c r="AB328" i="3"/>
  <c r="AB257" i="3"/>
  <c r="AB228" i="3"/>
  <c r="AB72" i="3"/>
  <c r="AB97" i="3"/>
  <c r="AB322" i="3"/>
  <c r="AB19" i="3"/>
  <c r="AB187" i="3"/>
  <c r="AB282" i="3"/>
  <c r="AB98" i="3"/>
  <c r="AB60" i="3"/>
  <c r="AB310" i="3"/>
  <c r="AB99" i="3"/>
  <c r="V184" i="3"/>
  <c r="V295" i="3"/>
  <c r="AB13" i="3"/>
  <c r="AB242" i="3"/>
  <c r="AB12" i="3"/>
  <c r="AB117" i="3"/>
  <c r="AB183" i="3"/>
  <c r="AB170" i="3"/>
  <c r="AB41" i="3"/>
  <c r="AB76" i="3"/>
  <c r="AB211" i="3"/>
  <c r="AB176" i="3"/>
  <c r="V290" i="3"/>
  <c r="V16" i="3"/>
  <c r="V366" i="3"/>
  <c r="V91" i="3"/>
  <c r="AB300" i="3"/>
  <c r="AB221" i="3"/>
  <c r="AB201" i="3"/>
  <c r="AB347" i="3"/>
  <c r="AB45" i="3"/>
  <c r="AB190" i="3"/>
  <c r="AB236" i="3"/>
  <c r="AB80" i="3"/>
  <c r="AB184" i="3"/>
  <c r="AB294" i="3"/>
  <c r="AB234" i="3"/>
  <c r="AB241" i="3"/>
  <c r="AB138" i="3"/>
  <c r="AB34" i="3"/>
  <c r="AB208" i="3"/>
  <c r="AB311" i="3"/>
  <c r="AB50" i="3"/>
  <c r="AB326" i="3"/>
  <c r="AB130" i="3"/>
  <c r="AB186" i="3"/>
  <c r="AB143" i="3"/>
  <c r="AB64" i="3"/>
  <c r="V312" i="3"/>
  <c r="V110" i="3"/>
  <c r="V121" i="3"/>
  <c r="AB169" i="3"/>
  <c r="AB255" i="3"/>
  <c r="AB55" i="3"/>
  <c r="AB109" i="3"/>
  <c r="AB329" i="3"/>
  <c r="AB225" i="3"/>
  <c r="AB271" i="3"/>
  <c r="AB136" i="3"/>
  <c r="AB299" i="3"/>
  <c r="AB258" i="3"/>
  <c r="V324" i="3"/>
  <c r="V273" i="3"/>
  <c r="V127" i="3"/>
  <c r="V278" i="3"/>
  <c r="V57" i="3"/>
  <c r="V254" i="3"/>
  <c r="V275" i="3"/>
  <c r="V346" i="3"/>
  <c r="V109" i="3"/>
  <c r="V287" i="3"/>
  <c r="V213" i="3"/>
  <c r="V351" i="3"/>
  <c r="V112" i="3"/>
  <c r="V168" i="3"/>
  <c r="V94" i="3"/>
  <c r="V113" i="3"/>
  <c r="AB312" i="3"/>
  <c r="AB374" i="3"/>
  <c r="AB232" i="3"/>
  <c r="AB175" i="3"/>
  <c r="AB378" i="3"/>
  <c r="AB289" i="3"/>
  <c r="AB118" i="3"/>
  <c r="AB151" i="3"/>
  <c r="AB121" i="3"/>
  <c r="AB179" i="3"/>
  <c r="AB129" i="3"/>
  <c r="AB373" i="3"/>
  <c r="AB265" i="3"/>
  <c r="AB185" i="3"/>
  <c r="AB160" i="3"/>
  <c r="AB352" i="3"/>
  <c r="AB290" i="3"/>
  <c r="AB348" i="3"/>
  <c r="AB37" i="3"/>
  <c r="AB39" i="3"/>
  <c r="V157" i="3"/>
  <c r="V266" i="3"/>
  <c r="V239" i="3"/>
  <c r="V188" i="3"/>
  <c r="V336" i="3"/>
  <c r="V286" i="3"/>
  <c r="V328" i="3"/>
  <c r="V232" i="3"/>
  <c r="V229" i="3"/>
  <c r="V284" i="3"/>
  <c r="V389" i="3"/>
  <c r="V383" i="3"/>
  <c r="V116" i="3"/>
  <c r="V253" i="3"/>
  <c r="V343" i="3"/>
  <c r="V171" i="3"/>
  <c r="V233" i="3"/>
  <c r="V326" i="3"/>
  <c r="V281" i="3"/>
  <c r="V377" i="3"/>
  <c r="AB389" i="3"/>
  <c r="AB48" i="3"/>
  <c r="AB319" i="3"/>
  <c r="AB349" i="3"/>
  <c r="AB399" i="3"/>
  <c r="AB116" i="3"/>
  <c r="AB58" i="3"/>
  <c r="AB102" i="3"/>
  <c r="AB166" i="3"/>
  <c r="AB393" i="3"/>
  <c r="AB85" i="3"/>
  <c r="AB115" i="3"/>
  <c r="AB142" i="3"/>
  <c r="V350" i="3"/>
  <c r="V243" i="3"/>
  <c r="V227" i="3"/>
  <c r="V303" i="3"/>
  <c r="V370" i="3"/>
  <c r="V320" i="3"/>
  <c r="V153" i="3"/>
  <c r="V367" i="3"/>
  <c r="V158" i="3"/>
  <c r="V22" i="3"/>
  <c r="V304" i="3"/>
  <c r="V359" i="3"/>
  <c r="V180" i="3"/>
  <c r="V327" i="3"/>
  <c r="V176" i="3"/>
  <c r="V189" i="3"/>
  <c r="V174" i="3"/>
  <c r="V237" i="3"/>
  <c r="V29" i="3"/>
  <c r="W303" i="3" l="1"/>
  <c r="W304" i="3" l="1"/>
  <c r="W305" i="3" l="1"/>
  <c r="W306" i="3" s="1"/>
  <c r="W307" i="3" s="1"/>
  <c r="W308" i="3" s="1"/>
  <c r="W309" i="3" s="1"/>
  <c r="W310" i="3" s="1"/>
  <c r="W311" i="3" s="1"/>
  <c r="W312" i="3" s="1"/>
  <c r="W313" i="3" s="1"/>
  <c r="W314" i="3" s="1"/>
  <c r="W315" i="3" s="1"/>
  <c r="W316" i="3" s="1"/>
  <c r="W317" i="3" s="1"/>
  <c r="W318" i="3" s="1"/>
  <c r="W319" i="3" s="1"/>
  <c r="W320" i="3" s="1"/>
  <c r="W321" i="3" s="1"/>
  <c r="W322" i="3" s="1"/>
  <c r="W323" i="3" s="1"/>
  <c r="W324" i="3" s="1"/>
  <c r="W325" i="3" s="1"/>
  <c r="W326" i="3" s="1"/>
  <c r="W327" i="3" s="1"/>
  <c r="W328" i="3" s="1"/>
  <c r="W329" i="3" s="1"/>
  <c r="W330" i="3" s="1"/>
  <c r="W331" i="3" s="1"/>
  <c r="W332" i="3" s="1"/>
  <c r="W333" i="3" s="1"/>
  <c r="W334" i="3" s="1"/>
  <c r="W335" i="3" s="1"/>
  <c r="W336" i="3" s="1"/>
  <c r="W337" i="3" s="1"/>
  <c r="W338" i="3" s="1"/>
  <c r="W339" i="3" s="1"/>
  <c r="W340" i="3" s="1"/>
  <c r="W341" i="3" s="1"/>
  <c r="W342" i="3" s="1"/>
  <c r="W343" i="3" s="1"/>
  <c r="W344" i="3" s="1"/>
  <c r="W345" i="3" s="1"/>
  <c r="W346" i="3" s="1"/>
  <c r="W347" i="3" s="1"/>
  <c r="W348" i="3" s="1"/>
  <c r="W349" i="3" s="1"/>
  <c r="W350" i="3" s="1"/>
  <c r="W351" i="3" s="1"/>
  <c r="W352" i="3" s="1"/>
  <c r="W353" i="3" s="1"/>
  <c r="W354" i="3" s="1"/>
  <c r="W355" i="3" s="1"/>
  <c r="W356" i="3" s="1"/>
  <c r="W357" i="3" s="1"/>
  <c r="W358" i="3" s="1"/>
  <c r="W359" i="3" s="1"/>
  <c r="W360" i="3" s="1"/>
  <c r="W361" i="3" s="1"/>
  <c r="W362" i="3" s="1"/>
  <c r="W363" i="3" s="1"/>
  <c r="W364" i="3" s="1"/>
  <c r="W365" i="3" s="1"/>
  <c r="W366" i="3" s="1"/>
  <c r="W367" i="3" s="1"/>
  <c r="W368" i="3" s="1"/>
  <c r="W369" i="3" s="1"/>
  <c r="W370" i="3" s="1"/>
  <c r="W371" i="3" s="1"/>
  <c r="W372" i="3" s="1"/>
  <c r="W373" i="3" s="1"/>
  <c r="W374" i="3" s="1"/>
  <c r="W375" i="3" s="1"/>
  <c r="W376" i="3" s="1"/>
  <c r="W377" i="3" s="1"/>
  <c r="W378" i="3" s="1"/>
  <c r="W379" i="3" s="1"/>
  <c r="W380" i="3" s="1"/>
  <c r="W381" i="3" s="1"/>
  <c r="W382" i="3" s="1"/>
  <c r="W383" i="3" s="1"/>
  <c r="W384" i="3" s="1"/>
  <c r="W385" i="3" s="1"/>
  <c r="W386" i="3" s="1"/>
  <c r="W387" i="3" s="1"/>
  <c r="W388" i="3" s="1"/>
  <c r="W389" i="3" s="1"/>
  <c r="W390" i="3" s="1"/>
  <c r="W391" i="3" s="1"/>
  <c r="W392" i="3" s="1"/>
  <c r="W393" i="3" s="1"/>
  <c r="W394" i="3" s="1"/>
  <c r="W395" i="3" s="1"/>
  <c r="W396" i="3" s="1"/>
  <c r="W397" i="3" s="1"/>
  <c r="W398" i="3" s="1"/>
  <c r="W399" i="3" s="1"/>
  <c r="W400" i="3" s="1"/>
  <c r="W401" i="3" s="1"/>
  <c r="W402" i="3" s="1"/>
  <c r="W403" i="3" s="1"/>
  <c r="W404" i="3" s="1"/>
  <c r="W405" i="3" s="1"/>
  <c r="W406" i="3" s="1"/>
  <c r="W407" i="3" s="1"/>
  <c r="W408" i="3" s="1"/>
  <c r="W409" i="3" s="1"/>
  <c r="Y10" i="3" s="1"/>
  <c r="Y11" i="3" l="1"/>
  <c r="Y12" i="3"/>
  <c r="Y81" i="3"/>
  <c r="Y13" i="3"/>
  <c r="Y355" i="3"/>
  <c r="Y263" i="3"/>
  <c r="Y384" i="3"/>
  <c r="Y75" i="3"/>
  <c r="Y282" i="3"/>
  <c r="Y163" i="3"/>
  <c r="Y184" i="3"/>
  <c r="Y27" i="3"/>
  <c r="Y344" i="3"/>
  <c r="Y387" i="3"/>
  <c r="Y57" i="3"/>
  <c r="Y200" i="3"/>
  <c r="Y262" i="3"/>
  <c r="Y140" i="3"/>
  <c r="Y173" i="3"/>
  <c r="Y235" i="3"/>
  <c r="Y255" i="3"/>
  <c r="Y295" i="3"/>
  <c r="Y205" i="3"/>
  <c r="Y68" i="3"/>
  <c r="Y151" i="3"/>
  <c r="Y258" i="3"/>
  <c r="Y352" i="3"/>
  <c r="Y210" i="3"/>
  <c r="Y21" i="3"/>
  <c r="Y164" i="3"/>
  <c r="Y393" i="3"/>
  <c r="Y111" i="3"/>
  <c r="Y365" i="3"/>
  <c r="Y376" i="3"/>
  <c r="Y251" i="3"/>
  <c r="Y230" i="3"/>
  <c r="Y374" i="3"/>
  <c r="Y167" i="3"/>
  <c r="Y402" i="3"/>
  <c r="Y64" i="3"/>
  <c r="Y42" i="3"/>
  <c r="Y133" i="3"/>
  <c r="Y119" i="3"/>
  <c r="Y361" i="3"/>
  <c r="Y353" i="3"/>
  <c r="Y95" i="3"/>
  <c r="Y266" i="3"/>
  <c r="Y112" i="3"/>
  <c r="Y22" i="3"/>
  <c r="Y325" i="3"/>
  <c r="Y237" i="3"/>
  <c r="Y264" i="3"/>
  <c r="Y291" i="3"/>
  <c r="Y383" i="3"/>
  <c r="Y91" i="3"/>
  <c r="Y99" i="3"/>
  <c r="Y125" i="3"/>
  <c r="Y183" i="3"/>
  <c r="Y330" i="3"/>
  <c r="Y356" i="3"/>
  <c r="Y246" i="3"/>
  <c r="Y281" i="3"/>
  <c r="Y277" i="3"/>
  <c r="Y289" i="3"/>
  <c r="Y347" i="3"/>
  <c r="Y349" i="3"/>
  <c r="Y367" i="3"/>
  <c r="Y252" i="3"/>
  <c r="Y192" i="3"/>
  <c r="Y312" i="3"/>
  <c r="Y41" i="3"/>
  <c r="Y389" i="3"/>
  <c r="Y401" i="3"/>
  <c r="Y96" i="3"/>
  <c r="Y341" i="3"/>
  <c r="Y276" i="3"/>
  <c r="Y242" i="3"/>
  <c r="Y294" i="3"/>
  <c r="Y92" i="3"/>
  <c r="Y69" i="3"/>
  <c r="Y370" i="3"/>
  <c r="Y120" i="3"/>
  <c r="Y260" i="3"/>
  <c r="Y139" i="3"/>
  <c r="Y87" i="3"/>
  <c r="Y406" i="3"/>
  <c r="Y34" i="3"/>
  <c r="Y48" i="3"/>
  <c r="Y287" i="3"/>
  <c r="Y354" i="3"/>
  <c r="Y65" i="3"/>
  <c r="Y74" i="3"/>
  <c r="Y372" i="3"/>
  <c r="Y377" i="3"/>
  <c r="Y302" i="3"/>
  <c r="Y190" i="3"/>
  <c r="Y175" i="3"/>
  <c r="Y386" i="3"/>
  <c r="Y149" i="3"/>
  <c r="Y229" i="3"/>
  <c r="Y279" i="3"/>
  <c r="Y245" i="3"/>
  <c r="Y134" i="3"/>
  <c r="Y280" i="3"/>
  <c r="Y83" i="3"/>
  <c r="Y375" i="3"/>
  <c r="Y24" i="3"/>
  <c r="Y40" i="3"/>
  <c r="Y248" i="3"/>
  <c r="Y30" i="3"/>
  <c r="Y37" i="3"/>
  <c r="Y359" i="3"/>
  <c r="Y243" i="3"/>
  <c r="Y177" i="3"/>
  <c r="Y307" i="3"/>
  <c r="Y274" i="3"/>
  <c r="Y206" i="3"/>
  <c r="Y26" i="3"/>
  <c r="Y104" i="3"/>
  <c r="Y335" i="3"/>
  <c r="Y121" i="3"/>
  <c r="Y131" i="3"/>
  <c r="Y80" i="3"/>
  <c r="Y53" i="3"/>
  <c r="Y269" i="3"/>
  <c r="Y58" i="3"/>
  <c r="Y285" i="3"/>
  <c r="Y403" i="3"/>
  <c r="Y135" i="3"/>
  <c r="Y303" i="3"/>
  <c r="Y407" i="3"/>
  <c r="Y88" i="3"/>
  <c r="Y234" i="3"/>
  <c r="Y108" i="3"/>
  <c r="Y369" i="3"/>
  <c r="Y337" i="3"/>
  <c r="Y385" i="3"/>
  <c r="Y178" i="3"/>
  <c r="Y340" i="3"/>
  <c r="Y226" i="3"/>
  <c r="Y122" i="3"/>
  <c r="Y52" i="3"/>
  <c r="Y32" i="3"/>
  <c r="Y36" i="3"/>
  <c r="Y187" i="3"/>
  <c r="Y220" i="3"/>
  <c r="Y171" i="3"/>
  <c r="Y44" i="3"/>
  <c r="Y89" i="3"/>
  <c r="Y59" i="3"/>
  <c r="Y265" i="3"/>
  <c r="Y118" i="3"/>
  <c r="Y310" i="3"/>
  <c r="Y157" i="3"/>
  <c r="Y332" i="3"/>
  <c r="Y35" i="3"/>
  <c r="Y145" i="3"/>
  <c r="Y218" i="3"/>
  <c r="Y396" i="3"/>
  <c r="Y174" i="3"/>
  <c r="Y284" i="3"/>
  <c r="Y19" i="3"/>
  <c r="Y236" i="3"/>
  <c r="Y56" i="3"/>
  <c r="Y195" i="3"/>
  <c r="Y293" i="3"/>
  <c r="Y321" i="3"/>
  <c r="Y191" i="3"/>
  <c r="Y357" i="3"/>
  <c r="Y254" i="3"/>
  <c r="Y390" i="3"/>
  <c r="Y77" i="3"/>
  <c r="Y201" i="3"/>
  <c r="Y73" i="3"/>
  <c r="Y250" i="3"/>
  <c r="Y208" i="3"/>
  <c r="Y228" i="3"/>
  <c r="Y72" i="3"/>
  <c r="Y49" i="3"/>
  <c r="Y392" i="3"/>
  <c r="Y137" i="3"/>
  <c r="Y345" i="3"/>
  <c r="Y204" i="3"/>
  <c r="Y400" i="3"/>
  <c r="Y213" i="3"/>
  <c r="Y398" i="3"/>
  <c r="Y14" i="3"/>
  <c r="Y148" i="3"/>
  <c r="Y350" i="3"/>
  <c r="Y166" i="3"/>
  <c r="Y66" i="3"/>
  <c r="Y247" i="3"/>
  <c r="Y301" i="3"/>
  <c r="Y109" i="3"/>
  <c r="Y169" i="3"/>
  <c r="Y70" i="3"/>
  <c r="Y129" i="3"/>
  <c r="Y215" i="3"/>
  <c r="Y127" i="3"/>
  <c r="Y25" i="3"/>
  <c r="Y132" i="3"/>
  <c r="Y78" i="3"/>
  <c r="Y185" i="3"/>
  <c r="Y311" i="3"/>
  <c r="Y156" i="3"/>
  <c r="Y194" i="3"/>
  <c r="Y136" i="3"/>
  <c r="Y61" i="3"/>
  <c r="Y323" i="3"/>
  <c r="Y217" i="3"/>
  <c r="Y326" i="3"/>
  <c r="Y62" i="3"/>
  <c r="Y358" i="3"/>
  <c r="Y46" i="3"/>
  <c r="Y343" i="3"/>
  <c r="Y147" i="3"/>
  <c r="Y299" i="3"/>
  <c r="Y67" i="3"/>
  <c r="Y232" i="3"/>
  <c r="Y318" i="3"/>
  <c r="Y328" i="3"/>
  <c r="Y105" i="3"/>
  <c r="Y182" i="3"/>
  <c r="Y273" i="3"/>
  <c r="Y399" i="3"/>
  <c r="Y50" i="3"/>
  <c r="Y397" i="3"/>
  <c r="Y138" i="3"/>
  <c r="Y150" i="3"/>
  <c r="Y381" i="3"/>
  <c r="Y141" i="3"/>
  <c r="Y45" i="3"/>
  <c r="Y231" i="3"/>
  <c r="Y379" i="3"/>
  <c r="Y172" i="3"/>
  <c r="Y85" i="3"/>
  <c r="Y271" i="3"/>
  <c r="Y395" i="3"/>
  <c r="Y193" i="3"/>
  <c r="Y113" i="3"/>
  <c r="Y116" i="3"/>
  <c r="Y368" i="3"/>
  <c r="Y153" i="3"/>
  <c r="Y221" i="3"/>
  <c r="Y305" i="3"/>
  <c r="Y162" i="3"/>
  <c r="Y290" i="3"/>
  <c r="Y261" i="3"/>
  <c r="Y409" i="3"/>
  <c r="Y366" i="3"/>
  <c r="Y288" i="3"/>
  <c r="Y146" i="3"/>
  <c r="Y159" i="3"/>
  <c r="Y186" i="3"/>
  <c r="Y165" i="3"/>
  <c r="Y319" i="3"/>
  <c r="Y272" i="3"/>
  <c r="Y382" i="3"/>
  <c r="Y214" i="3"/>
  <c r="Y161" i="3"/>
  <c r="Y18" i="3"/>
  <c r="Y329" i="3"/>
  <c r="Y51" i="3"/>
  <c r="Y180" i="3"/>
  <c r="Y16" i="3"/>
  <c r="Y115" i="3"/>
  <c r="Y60" i="3"/>
  <c r="Y107" i="3"/>
  <c r="Y181" i="3"/>
  <c r="Y106" i="3"/>
  <c r="Y28" i="3"/>
  <c r="Y212" i="3"/>
  <c r="Y268" i="3"/>
  <c r="Y103" i="3"/>
  <c r="Y55" i="3"/>
  <c r="Y324" i="3"/>
  <c r="Y39" i="3"/>
  <c r="Y348" i="3"/>
  <c r="Y155" i="3"/>
  <c r="Y209" i="3"/>
  <c r="Y211" i="3"/>
  <c r="Y363" i="3"/>
  <c r="Y188" i="3"/>
  <c r="Y93" i="3"/>
  <c r="Y15" i="3"/>
  <c r="Y207" i="3"/>
  <c r="Y128" i="3"/>
  <c r="Y275" i="3"/>
  <c r="Y176" i="3"/>
  <c r="Y316" i="3"/>
  <c r="Y306" i="3"/>
  <c r="Y360" i="3"/>
  <c r="Y20" i="3"/>
  <c r="Y239" i="3"/>
  <c r="Y142" i="3"/>
  <c r="Y317" i="3"/>
  <c r="Y320" i="3"/>
  <c r="Y378" i="3"/>
  <c r="Y322" i="3"/>
  <c r="Y158" i="3"/>
  <c r="Y270" i="3"/>
  <c r="Y373" i="3"/>
  <c r="Y256" i="3"/>
  <c r="Y86" i="3"/>
  <c r="Y241" i="3"/>
  <c r="Y244" i="3"/>
  <c r="Y267" i="3"/>
  <c r="Y308" i="3"/>
  <c r="Y198" i="3"/>
  <c r="Y240" i="3"/>
  <c r="Y259" i="3"/>
  <c r="Y304" i="3"/>
  <c r="Y197" i="3"/>
  <c r="Y342" i="3"/>
  <c r="Y202" i="3"/>
  <c r="Y31" i="3"/>
  <c r="Y286" i="3"/>
  <c r="Y84" i="3"/>
  <c r="Y405" i="3"/>
  <c r="Y126" i="3"/>
  <c r="Y189" i="3"/>
  <c r="Y394" i="3"/>
  <c r="Y331" i="3"/>
  <c r="Y90" i="3"/>
  <c r="Y160" i="3"/>
  <c r="Y23" i="3"/>
  <c r="Y97" i="3"/>
  <c r="Y29" i="3"/>
  <c r="Y123" i="3"/>
  <c r="Y102" i="3"/>
  <c r="Y380" i="3"/>
  <c r="Y63" i="3"/>
  <c r="Y253" i="3"/>
  <c r="Y336" i="3"/>
  <c r="Y278" i="3"/>
  <c r="Y339" i="3"/>
  <c r="Y297" i="3"/>
  <c r="Y327" i="3"/>
  <c r="Y196" i="3"/>
  <c r="Y199" i="3"/>
  <c r="Y223" i="3"/>
  <c r="Y152" i="3"/>
  <c r="Y338" i="3"/>
  <c r="Y216" i="3"/>
  <c r="Y144" i="3"/>
  <c r="Y346" i="3"/>
  <c r="Y313" i="3"/>
  <c r="Y371" i="3"/>
  <c r="Y227" i="3"/>
  <c r="Y225" i="3"/>
  <c r="Y110" i="3"/>
  <c r="Y309" i="3"/>
  <c r="Y47" i="3"/>
  <c r="Y71" i="3"/>
  <c r="Y224" i="3"/>
  <c r="Y98" i="3"/>
  <c r="Y296" i="3"/>
  <c r="Y203" i="3"/>
  <c r="Y388" i="3"/>
  <c r="Y233" i="3"/>
  <c r="Y257" i="3"/>
  <c r="Y249" i="3"/>
  <c r="Y300" i="3"/>
  <c r="Y391" i="3"/>
  <c r="Y315" i="3"/>
  <c r="Y292" i="3"/>
  <c r="Y33" i="3"/>
  <c r="Y143" i="3"/>
  <c r="Y124" i="3"/>
  <c r="Y362" i="3"/>
  <c r="Y351" i="3"/>
  <c r="Y283" i="3"/>
  <c r="Y314" i="3"/>
  <c r="Y130" i="3"/>
  <c r="Y94" i="3"/>
  <c r="Y168" i="3"/>
  <c r="Y408" i="3"/>
  <c r="Y79" i="3"/>
  <c r="Y100" i="3"/>
  <c r="Y82" i="3"/>
  <c r="Y219" i="3"/>
  <c r="Y298" i="3"/>
  <c r="Y154" i="3"/>
  <c r="Y114" i="3"/>
  <c r="Y170" i="3"/>
  <c r="Y38" i="3"/>
  <c r="Y17" i="3"/>
  <c r="Y334" i="3"/>
  <c r="Y117" i="3"/>
  <c r="Y404" i="3"/>
  <c r="Y76" i="3"/>
  <c r="Y333" i="3"/>
  <c r="Y364" i="3"/>
  <c r="Y238" i="3"/>
  <c r="Y101" i="3"/>
  <c r="Y54" i="3"/>
  <c r="Y179" i="3"/>
  <c r="Y222" i="3"/>
  <c r="Y4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<sst xmlns="http://schemas.openxmlformats.org/spreadsheetml/2006/main" count="835" uniqueCount="494">
  <si>
    <t>Eq. 1:</t>
  </si>
  <si>
    <r>
      <t>CH</t>
    </r>
    <r>
      <rPr>
        <vertAlign val="subscript"/>
        <sz val="18"/>
        <color theme="1"/>
        <rFont val="Times New Roman"/>
        <family val="1"/>
      </rPr>
      <t>4v</t>
    </r>
    <r>
      <rPr>
        <sz val="18"/>
        <color theme="1"/>
        <rFont val="Times New Roman"/>
        <family val="1"/>
      </rPr>
      <t xml:space="preserve"> = n * </t>
    </r>
    <r>
      <rPr>
        <sz val="28"/>
        <color theme="1"/>
        <rFont val="Times New Roman"/>
        <family val="1"/>
      </rPr>
      <t>(</t>
    </r>
    <r>
      <rPr>
        <sz val="18"/>
        <color theme="1"/>
        <rFont val="Times New Roman"/>
        <family val="1"/>
      </rPr>
      <t>V * MCF * (C / 100%) * 0.6776 kg/m</t>
    </r>
    <r>
      <rPr>
        <vertAlign val="superscript"/>
        <sz val="18"/>
        <color theme="1"/>
        <rFont val="Times New Roman"/>
        <family val="1"/>
      </rPr>
      <t>3</t>
    </r>
    <r>
      <rPr>
        <sz val="18"/>
        <color theme="1"/>
        <rFont val="Times New Roman"/>
        <family val="1"/>
      </rPr>
      <t xml:space="preserve"> * (288.706 K / T) * (P / 101,325 Pa) * 1,440 * (1 / 1000)</t>
    </r>
    <r>
      <rPr>
        <sz val="28"/>
        <color theme="1"/>
        <rFont val="Times New Roman"/>
        <family val="1"/>
      </rPr>
      <t>)</t>
    </r>
  </si>
  <si>
    <t>Not Applicable (well not associated with gas collection system)</t>
  </si>
  <si>
    <t xml:space="preserve">                              m</t>
  </si>
  <si>
    <t>Eq. 2:</t>
  </si>
  <si>
    <r>
      <t>CH</t>
    </r>
    <r>
      <rPr>
        <vertAlign val="subscript"/>
        <sz val="18"/>
        <rFont val="Times New Roman"/>
        <family val="1"/>
      </rPr>
      <t>4VTotal</t>
    </r>
    <r>
      <rPr>
        <sz val="18"/>
        <rFont val="Times New Roman"/>
        <family val="1"/>
      </rPr>
      <t xml:space="preserve"> = ∑ (CH</t>
    </r>
    <r>
      <rPr>
        <vertAlign val="subscript"/>
        <sz val="18"/>
        <rFont val="Times New Roman"/>
        <family val="1"/>
      </rPr>
      <t>4V</t>
    </r>
    <r>
      <rPr>
        <sz val="18"/>
        <rFont val="Times New Roman"/>
        <family val="1"/>
      </rPr>
      <t>)</t>
    </r>
    <r>
      <rPr>
        <vertAlign val="subscript"/>
        <sz val="18"/>
        <rFont val="Times New Roman"/>
        <family val="1"/>
      </rPr>
      <t xml:space="preserve">i </t>
    </r>
  </si>
  <si>
    <t xml:space="preserve">                             i=1</t>
  </si>
  <si>
    <t xml:space="preserve">                         n    </t>
  </si>
  <si>
    <t>Eq. 3:</t>
  </si>
  <si>
    <r>
      <t>CH</t>
    </r>
    <r>
      <rPr>
        <vertAlign val="subscript"/>
        <sz val="18"/>
        <color theme="1"/>
        <rFont val="Times New Roman"/>
        <family val="1"/>
      </rPr>
      <t>4D</t>
    </r>
    <r>
      <rPr>
        <sz val="18"/>
        <color theme="1"/>
        <rFont val="Times New Roman"/>
        <family val="1"/>
      </rPr>
      <t xml:space="preserve"> = n∑</t>
    </r>
    <r>
      <rPr>
        <sz val="28"/>
        <color theme="1"/>
        <rFont val="Times New Roman"/>
        <family val="1"/>
      </rPr>
      <t>(</t>
    </r>
    <r>
      <rPr>
        <sz val="18"/>
        <color theme="1"/>
        <rFont val="Times New Roman"/>
        <family val="1"/>
      </rPr>
      <t>V</t>
    </r>
    <r>
      <rPr>
        <vertAlign val="subscript"/>
        <sz val="18"/>
        <color theme="1"/>
        <rFont val="Times New Roman"/>
        <family val="1"/>
      </rPr>
      <t>i</t>
    </r>
    <r>
      <rPr>
        <sz val="18"/>
        <color theme="1"/>
        <rFont val="Times New Roman"/>
        <family val="1"/>
      </rPr>
      <t xml:space="preserve"> * MCF * (C</t>
    </r>
    <r>
      <rPr>
        <vertAlign val="subscript"/>
        <sz val="18"/>
        <color theme="1"/>
        <rFont val="Times New Roman"/>
        <family val="1"/>
      </rPr>
      <t xml:space="preserve">i </t>
    </r>
    <r>
      <rPr>
        <sz val="18"/>
        <color theme="1"/>
        <rFont val="Times New Roman"/>
        <family val="1"/>
      </rPr>
      <t>/ 100%) * 0.6776 kg/m</t>
    </r>
    <r>
      <rPr>
        <vertAlign val="superscript"/>
        <sz val="18"/>
        <color theme="1"/>
        <rFont val="Times New Roman"/>
        <family val="1"/>
      </rPr>
      <t>3</t>
    </r>
    <r>
      <rPr>
        <sz val="18"/>
        <color theme="1"/>
        <rFont val="Times New Roman"/>
        <family val="1"/>
      </rPr>
      <t xml:space="preserve"> * (288.706 K / T</t>
    </r>
    <r>
      <rPr>
        <vertAlign val="subscript"/>
        <sz val="18"/>
        <color theme="1"/>
        <rFont val="Times New Roman"/>
        <family val="1"/>
      </rPr>
      <t>i</t>
    </r>
    <r>
      <rPr>
        <sz val="18"/>
        <color theme="1"/>
        <rFont val="Times New Roman"/>
        <family val="1"/>
      </rPr>
      <t>) * (P</t>
    </r>
    <r>
      <rPr>
        <vertAlign val="subscript"/>
        <sz val="18"/>
        <color theme="1"/>
        <rFont val="Times New Roman"/>
        <family val="1"/>
      </rPr>
      <t>i</t>
    </r>
    <r>
      <rPr>
        <sz val="18"/>
        <color theme="1"/>
        <rFont val="Times New Roman"/>
        <family val="1"/>
      </rPr>
      <t xml:space="preserve"> / 101,325 Pa) * 1,440 * (1 / 1000)</t>
    </r>
    <r>
      <rPr>
        <sz val="28"/>
        <color theme="1"/>
        <rFont val="Times New Roman"/>
        <family val="1"/>
      </rPr>
      <t>)</t>
    </r>
  </si>
  <si>
    <t xml:space="preserve">                       i=1    </t>
  </si>
  <si>
    <t xml:space="preserve">                               m     </t>
  </si>
  <si>
    <t>Eq. 4:</t>
  </si>
  <si>
    <r>
      <t>CH</t>
    </r>
    <r>
      <rPr>
        <vertAlign val="subscript"/>
        <sz val="18"/>
        <rFont val="Times New Roman"/>
        <family val="1"/>
      </rPr>
      <t>4DTotal</t>
    </r>
    <r>
      <rPr>
        <sz val="18"/>
        <rFont val="Times New Roman"/>
        <family val="1"/>
      </rPr>
      <t xml:space="preserve"> = ∑ (CH</t>
    </r>
    <r>
      <rPr>
        <vertAlign val="subscript"/>
        <sz val="18"/>
        <rFont val="Times New Roman"/>
        <family val="1"/>
      </rPr>
      <t>4D</t>
    </r>
    <r>
      <rPr>
        <sz val="18"/>
        <rFont val="Times New Roman"/>
        <family val="1"/>
      </rPr>
      <t>)</t>
    </r>
    <r>
      <rPr>
        <vertAlign val="subscript"/>
        <sz val="18"/>
        <rFont val="Times New Roman"/>
        <family val="1"/>
      </rPr>
      <t>i</t>
    </r>
  </si>
  <si>
    <t xml:space="preserve">                              i=1    </t>
  </si>
  <si>
    <t>Eq. 5:</t>
  </si>
  <si>
    <r>
      <t>CH</t>
    </r>
    <r>
      <rPr>
        <vertAlign val="subscript"/>
        <sz val="18"/>
        <color theme="1"/>
        <rFont val="Times New Roman"/>
        <family val="1"/>
      </rPr>
      <t>4Destroyed</t>
    </r>
    <r>
      <rPr>
        <sz val="18"/>
        <color theme="1"/>
        <rFont val="Times New Roman"/>
        <family val="1"/>
      </rPr>
      <t xml:space="preserve"> = CH</t>
    </r>
    <r>
      <rPr>
        <vertAlign val="subscript"/>
        <sz val="18"/>
        <color theme="1"/>
        <rFont val="Times New Roman"/>
        <family val="1"/>
      </rPr>
      <t>4RoutedDestr</t>
    </r>
    <r>
      <rPr>
        <sz val="18"/>
        <color theme="1"/>
        <rFont val="Times New Roman"/>
        <family val="1"/>
      </rPr>
      <t xml:space="preserve"> * DE</t>
    </r>
  </si>
  <si>
    <t xml:space="preserve">                                            d</t>
  </si>
  <si>
    <t>Eq. 6:</t>
  </si>
  <si>
    <r>
      <t>CH</t>
    </r>
    <r>
      <rPr>
        <vertAlign val="subscript"/>
        <sz val="18"/>
        <rFont val="Times New Roman"/>
        <family val="1"/>
      </rPr>
      <t>4DestroyedTotal</t>
    </r>
    <r>
      <rPr>
        <sz val="18"/>
        <rFont val="Times New Roman"/>
        <family val="1"/>
      </rPr>
      <t xml:space="preserve"> = ∑ (CH</t>
    </r>
    <r>
      <rPr>
        <vertAlign val="subscript"/>
        <sz val="18"/>
        <rFont val="Times New Roman"/>
        <family val="1"/>
      </rPr>
      <t>4Destroyed</t>
    </r>
    <r>
      <rPr>
        <sz val="18"/>
        <rFont val="Times New Roman"/>
        <family val="1"/>
      </rPr>
      <t>)</t>
    </r>
    <r>
      <rPr>
        <vertAlign val="subscript"/>
        <sz val="18"/>
        <rFont val="Times New Roman"/>
        <family val="1"/>
      </rPr>
      <t>i</t>
    </r>
    <r>
      <rPr>
        <sz val="18"/>
        <rFont val="Times New Roman"/>
        <family val="1"/>
      </rPr>
      <t xml:space="preserve">    </t>
    </r>
  </si>
  <si>
    <t xml:space="preserve">                                           i=1</t>
  </si>
  <si>
    <t>Eq. 7:</t>
  </si>
  <si>
    <t>Eq. 8:</t>
  </si>
  <si>
    <t>1a.)</t>
  </si>
  <si>
    <t>A1</t>
  </si>
  <si>
    <t>A2</t>
  </si>
  <si>
    <t xml:space="preserve">
1b.) </t>
  </si>
  <si>
    <t>B1</t>
  </si>
  <si>
    <t>B2</t>
  </si>
  <si>
    <t>B3</t>
  </si>
  <si>
    <t>2.)</t>
  </si>
  <si>
    <t>A3</t>
  </si>
  <si>
    <t>A4</t>
  </si>
  <si>
    <t>A5</t>
  </si>
  <si>
    <t>A6</t>
  </si>
  <si>
    <t>A7</t>
  </si>
  <si>
    <t>A8</t>
  </si>
  <si>
    <t>A9</t>
  </si>
  <si>
    <t>A10</t>
  </si>
  <si>
    <t>Centralized Monitoring Point or Well ID for elsewhere in spreadsheet</t>
  </si>
  <si>
    <t>Centralized Monitoring Point or Shaft ID for elsewhere in spreadsheet</t>
  </si>
  <si>
    <t>Composite List of Centralized Monitoring Points, Well, and Shaft IDs</t>
  </si>
  <si>
    <t>Sorter</t>
  </si>
  <si>
    <t>Column J Value</t>
  </si>
  <si>
    <t>CMPW</t>
  </si>
  <si>
    <t>Column K Value</t>
  </si>
  <si>
    <t>CMPS</t>
  </si>
  <si>
    <t>Column L Value</t>
  </si>
  <si>
    <t>CMP</t>
  </si>
  <si>
    <t>Pick list for A3</t>
  </si>
  <si>
    <t>Other (specify)</t>
  </si>
  <si>
    <t>Do not delete these rows</t>
  </si>
  <si>
    <t xml:space="preserve">3.)
</t>
  </si>
  <si>
    <t>*</t>
  </si>
  <si>
    <t>A11</t>
  </si>
  <si>
    <t>A12</t>
  </si>
  <si>
    <t>A13</t>
  </si>
  <si>
    <t>A14</t>
  </si>
  <si>
    <t>A15</t>
  </si>
  <si>
    <t>A16</t>
  </si>
  <si>
    <t>A17</t>
  </si>
  <si>
    <t>A18</t>
  </si>
  <si>
    <t>A19</t>
  </si>
  <si>
    <t>A20</t>
  </si>
  <si>
    <t>A21</t>
  </si>
  <si>
    <t>A22</t>
  </si>
  <si>
    <t>A23</t>
  </si>
  <si>
    <t>A24</t>
  </si>
  <si>
    <t>A25</t>
  </si>
  <si>
    <t>A26</t>
  </si>
  <si>
    <t>A27</t>
  </si>
  <si>
    <t>A28</t>
  </si>
  <si>
    <t>A29</t>
  </si>
  <si>
    <t>A30</t>
  </si>
  <si>
    <t>A31</t>
  </si>
  <si>
    <t>Do not delete these rows [edit as needed], pick list for A5 and A13</t>
  </si>
  <si>
    <t>Dry</t>
  </si>
  <si>
    <t>Wet</t>
  </si>
  <si>
    <t>Yes</t>
  </si>
  <si>
    <t>No</t>
  </si>
  <si>
    <t>Picklist for Column A27</t>
  </si>
  <si>
    <t>Picklist for Column A26</t>
  </si>
  <si>
    <t>4.)</t>
  </si>
  <si>
    <r>
      <rPr>
        <sz val="18"/>
        <color rgb="FF000000"/>
        <rFont val="Times New Roman"/>
        <family val="1"/>
      </rPr>
      <t>CH</t>
    </r>
    <r>
      <rPr>
        <vertAlign val="subscript"/>
        <sz val="18"/>
        <color rgb="FF000000"/>
        <rFont val="Times New Roman"/>
        <family val="1"/>
      </rPr>
      <t>4D</t>
    </r>
    <r>
      <rPr>
        <sz val="18"/>
        <color rgb="FF000000"/>
        <rFont val="Times New Roman"/>
        <family val="1"/>
      </rPr>
      <t xml:space="preserve"> = </t>
    </r>
    <r>
      <rPr>
        <sz val="18"/>
        <color rgb="FFFF9999"/>
        <rFont val="Times New Roman"/>
        <family val="1"/>
      </rPr>
      <t>n</t>
    </r>
    <r>
      <rPr>
        <sz val="18"/>
        <color rgb="FF000000"/>
        <rFont val="Times New Roman"/>
        <family val="1"/>
      </rPr>
      <t>∑</t>
    </r>
    <r>
      <rPr>
        <sz val="28"/>
        <color rgb="FF000000"/>
        <rFont val="Times New Roman"/>
        <family val="1"/>
      </rPr>
      <t>(</t>
    </r>
    <r>
      <rPr>
        <sz val="18"/>
        <color rgb="FFE97132"/>
        <rFont val="Times New Roman"/>
        <family val="1"/>
      </rPr>
      <t>V</t>
    </r>
    <r>
      <rPr>
        <vertAlign val="subscript"/>
        <sz val="18"/>
        <color rgb="FFE97132"/>
        <rFont val="Times New Roman"/>
        <family val="1"/>
      </rPr>
      <t>i</t>
    </r>
    <r>
      <rPr>
        <sz val="18"/>
        <color rgb="FF000000"/>
        <rFont val="Times New Roman"/>
        <family val="1"/>
      </rPr>
      <t xml:space="preserve"> * </t>
    </r>
    <r>
      <rPr>
        <sz val="18"/>
        <color rgb="FF00E3DE"/>
        <rFont val="Times New Roman"/>
        <family val="1"/>
      </rPr>
      <t>MCF</t>
    </r>
    <r>
      <rPr>
        <sz val="18"/>
        <color rgb="FF000000"/>
        <rFont val="Times New Roman"/>
        <family val="1"/>
      </rPr>
      <t xml:space="preserve"> * (</t>
    </r>
    <r>
      <rPr>
        <sz val="18"/>
        <color rgb="FF0070C0"/>
        <rFont val="Times New Roman"/>
        <family val="1"/>
      </rPr>
      <t>C</t>
    </r>
    <r>
      <rPr>
        <vertAlign val="subscript"/>
        <sz val="18"/>
        <color rgb="FF0070C0"/>
        <rFont val="Times New Roman"/>
        <family val="1"/>
      </rPr>
      <t>i</t>
    </r>
    <r>
      <rPr>
        <vertAlign val="subscript"/>
        <sz val="18"/>
        <color rgb="FF000000"/>
        <rFont val="Times New Roman"/>
        <family val="1"/>
      </rPr>
      <t xml:space="preserve"> </t>
    </r>
    <r>
      <rPr>
        <sz val="18"/>
        <color rgb="FF000000"/>
        <rFont val="Times New Roman"/>
        <family val="1"/>
      </rPr>
      <t>/ 100%) * 0.6776 kg/m</t>
    </r>
    <r>
      <rPr>
        <vertAlign val="superscript"/>
        <sz val="18"/>
        <color rgb="FF000000"/>
        <rFont val="Times New Roman"/>
        <family val="1"/>
      </rPr>
      <t>3</t>
    </r>
    <r>
      <rPr>
        <sz val="18"/>
        <color rgb="FF000000"/>
        <rFont val="Times New Roman"/>
        <family val="1"/>
      </rPr>
      <t xml:space="preserve"> * (288.706 K / </t>
    </r>
    <r>
      <rPr>
        <sz val="18"/>
        <color rgb="FF7030A0"/>
        <rFont val="Times New Roman"/>
        <family val="1"/>
      </rPr>
      <t>T</t>
    </r>
    <r>
      <rPr>
        <vertAlign val="subscript"/>
        <sz val="18"/>
        <color rgb="FF7030A0"/>
        <rFont val="Times New Roman"/>
        <family val="1"/>
      </rPr>
      <t>i</t>
    </r>
    <r>
      <rPr>
        <sz val="18"/>
        <color rgb="FF000000"/>
        <rFont val="Times New Roman"/>
        <family val="1"/>
      </rPr>
      <t>) * (</t>
    </r>
    <r>
      <rPr>
        <sz val="18"/>
        <color rgb="FF196B24"/>
        <rFont val="Times New Roman"/>
        <family val="1"/>
      </rPr>
      <t>P</t>
    </r>
    <r>
      <rPr>
        <vertAlign val="subscript"/>
        <sz val="18"/>
        <color rgb="FF196B24"/>
        <rFont val="Times New Roman"/>
        <family val="1"/>
      </rPr>
      <t>i</t>
    </r>
    <r>
      <rPr>
        <sz val="18"/>
        <color rgb="FF196B24"/>
        <rFont val="Times New Roman"/>
        <family val="1"/>
      </rPr>
      <t xml:space="preserve"> </t>
    </r>
    <r>
      <rPr>
        <sz val="18"/>
        <color rgb="FF000000"/>
        <rFont val="Times New Roman"/>
        <family val="1"/>
      </rPr>
      <t>/ 101,325 Pa) * 1,440 * (1 / 1000)</t>
    </r>
    <r>
      <rPr>
        <sz val="28"/>
        <color rgb="FF000000"/>
        <rFont val="Times New Roman"/>
        <family val="1"/>
      </rPr>
      <t>)</t>
    </r>
  </si>
  <si>
    <t>Picklist Column A22</t>
  </si>
  <si>
    <t>Picklist Column A21</t>
  </si>
  <si>
    <t>5.)</t>
  </si>
  <si>
    <t>List of well IDs associated with gas collection systems (from Tab 2. Well and Shaft)</t>
  </si>
  <si>
    <t xml:space="preserve">6.) </t>
  </si>
  <si>
    <t>Lists</t>
  </si>
  <si>
    <t xml:space="preserve">If gas is transported offsite, is the gas destroyed offsite?
</t>
  </si>
  <si>
    <t>Name/ID Uniqueness Check</t>
  </si>
  <si>
    <t xml:space="preserve">Ventilation and degasification system destruction device or point of offsite transport Unit ID or Name
</t>
  </si>
  <si>
    <t xml:space="preserve">Reporting destruction in a destruction device or offsite transport </t>
  </si>
  <si>
    <t xml:space="preserve">Description of the Device
</t>
  </si>
  <si>
    <t xml:space="preserve">Additional Information for Description
</t>
  </si>
  <si>
    <t xml:space="preserve">Indicate if a back-up destruction device (or devices) is present at the mine
</t>
  </si>
  <si>
    <t xml:space="preserve">Annual operating hours of the primary destruction device, hours
</t>
  </si>
  <si>
    <t xml:space="preserve">Annual operating hours of back-up destruction device Number 1
</t>
  </si>
  <si>
    <t xml:space="preserve">Annual operating hours of back-up destruction device Number 2
</t>
  </si>
  <si>
    <t>Destruction occurs at the coal mine</t>
  </si>
  <si>
    <t>Thermal oxidizer</t>
  </si>
  <si>
    <t> </t>
  </si>
  <si>
    <t>Flare</t>
  </si>
  <si>
    <t>Yes, gas is destroyed offsite</t>
  </si>
  <si>
    <t>Gas is transported off-site</t>
  </si>
  <si>
    <t>Catalytic oxidizer</t>
  </si>
  <si>
    <t>No, gas is not destroyed offsite</t>
  </si>
  <si>
    <t>Engine</t>
  </si>
  <si>
    <t>Boiler</t>
  </si>
  <si>
    <t>Heater</t>
  </si>
  <si>
    <t>Dryer</t>
  </si>
  <si>
    <t>Turbine</t>
  </si>
  <si>
    <t xml:space="preserve">7.) </t>
  </si>
  <si>
    <t>Pick list</t>
  </si>
  <si>
    <t>What result do you want to report to EPA?</t>
  </si>
  <si>
    <t>Use the calculated result rounded</t>
  </si>
  <si>
    <t>8a.)</t>
  </si>
  <si>
    <r>
      <t>CH</t>
    </r>
    <r>
      <rPr>
        <vertAlign val="subscript"/>
        <sz val="18"/>
        <rFont val="Times New Roman"/>
        <family val="1"/>
      </rPr>
      <t xml:space="preserve">4VTotal </t>
    </r>
    <r>
      <rPr>
        <sz val="18"/>
        <rFont val="Times New Roman"/>
        <family val="1"/>
      </rPr>
      <t>= ∑ (CH</t>
    </r>
    <r>
      <rPr>
        <vertAlign val="subscript"/>
        <sz val="18"/>
        <rFont val="Times New Roman"/>
        <family val="1"/>
      </rPr>
      <t>4V</t>
    </r>
    <r>
      <rPr>
        <sz val="18"/>
        <rFont val="Times New Roman"/>
        <family val="1"/>
      </rPr>
      <t>)</t>
    </r>
    <r>
      <rPr>
        <vertAlign val="subscript"/>
        <sz val="18"/>
        <rFont val="Times New Roman"/>
        <family val="1"/>
      </rPr>
      <t>i</t>
    </r>
    <r>
      <rPr>
        <sz val="18"/>
        <rFont val="Times New Roman"/>
        <family val="1"/>
      </rPr>
      <t xml:space="preserve">  </t>
    </r>
  </si>
  <si>
    <t xml:space="preserve">                            i=1</t>
  </si>
  <si>
    <t>8b.)</t>
  </si>
  <si>
    <t xml:space="preserve">                                      m     </t>
  </si>
  <si>
    <t xml:space="preserve">                                    i=1  </t>
  </si>
  <si>
    <t>B4</t>
  </si>
  <si>
    <t>B5</t>
  </si>
  <si>
    <t>8c.)</t>
  </si>
  <si>
    <t xml:space="preserve">                                               d</t>
  </si>
  <si>
    <t xml:space="preserve">                                             i=1</t>
  </si>
  <si>
    <t>C1</t>
  </si>
  <si>
    <t>C2</t>
  </si>
  <si>
    <t>C4</t>
  </si>
  <si>
    <t>C3</t>
  </si>
  <si>
    <t>C6</t>
  </si>
  <si>
    <t>C7</t>
  </si>
  <si>
    <t>C5</t>
  </si>
  <si>
    <t>8d.)</t>
  </si>
  <si>
    <t>D1</t>
  </si>
  <si>
    <t>D2</t>
  </si>
  <si>
    <t>D3</t>
  </si>
  <si>
    <t>D4</t>
  </si>
  <si>
    <t>D5</t>
  </si>
  <si>
    <t>D6</t>
  </si>
  <si>
    <t>9.)</t>
  </si>
  <si>
    <t>Altitude (magl)</t>
  </si>
  <si>
    <t xml:space="preserve">zPBL (magl)
</t>
  </si>
  <si>
    <t xml:space="preserve">Wind speed @ direction
</t>
  </si>
  <si>
    <r>
      <t>CH</t>
    </r>
    <r>
      <rPr>
        <b/>
        <vertAlign val="subscript"/>
        <sz val="11"/>
        <color theme="1"/>
        <rFont val="Arial"/>
        <family val="2"/>
      </rPr>
      <t xml:space="preserve">4 </t>
    </r>
    <r>
      <rPr>
        <b/>
        <sz val="11"/>
        <color theme="1"/>
        <rFont val="Arial"/>
        <family val="2"/>
      </rPr>
      <t xml:space="preserve">lateral BG (ppb)
</t>
    </r>
  </si>
  <si>
    <r>
      <t>CH</t>
    </r>
    <r>
      <rPr>
        <b/>
        <vertAlign val="subscript"/>
        <sz val="11"/>
        <color theme="1"/>
        <rFont val="Arial"/>
        <family val="2"/>
      </rPr>
      <t xml:space="preserve">4 </t>
    </r>
    <r>
      <rPr>
        <b/>
        <sz val="11"/>
        <color theme="1"/>
        <rFont val="Arial"/>
        <family val="2"/>
      </rPr>
      <t xml:space="preserve">upwind BG
</t>
    </r>
  </si>
  <si>
    <t>X</t>
  </si>
  <si>
    <t>Y</t>
  </si>
  <si>
    <r>
      <t>CH</t>
    </r>
    <r>
      <rPr>
        <vertAlign val="subscript"/>
        <sz val="18"/>
        <rFont val="Times New Roman"/>
        <family val="1"/>
      </rPr>
      <t>4</t>
    </r>
    <r>
      <rPr>
        <sz val="18"/>
        <rFont val="Times New Roman"/>
        <family val="1"/>
      </rPr>
      <t xml:space="preserve"> emitted (net) = CH</t>
    </r>
    <r>
      <rPr>
        <vertAlign val="subscript"/>
        <sz val="18"/>
        <rFont val="Times New Roman"/>
        <family val="1"/>
      </rPr>
      <t>4VTotal</t>
    </r>
    <r>
      <rPr>
        <sz val="18"/>
        <rFont val="Times New Roman"/>
        <family val="1"/>
      </rPr>
      <t xml:space="preserve"> + CH</t>
    </r>
    <r>
      <rPr>
        <vertAlign val="subscript"/>
        <sz val="18"/>
        <rFont val="Times New Roman"/>
        <family val="1"/>
      </rPr>
      <t>4DTotal</t>
    </r>
    <r>
      <rPr>
        <sz val="18"/>
        <rFont val="Times New Roman"/>
        <family val="1"/>
      </rPr>
      <t xml:space="preserve"> - CH</t>
    </r>
    <r>
      <rPr>
        <vertAlign val="subscript"/>
        <sz val="18"/>
        <rFont val="Times New Roman"/>
        <family val="1"/>
      </rPr>
      <t>4DestroyedTotal</t>
    </r>
    <r>
      <rPr>
        <sz val="18"/>
        <rFont val="Times New Roman"/>
        <family val="1"/>
      </rPr>
      <t xml:space="preserve">   + CH</t>
    </r>
    <r>
      <rPr>
        <vertAlign val="subscript"/>
        <sz val="18"/>
        <rFont val="Times New Roman"/>
        <family val="1"/>
      </rPr>
      <t xml:space="preserve">4RoutedTotal </t>
    </r>
  </si>
  <si>
    <t>Назначение</t>
  </si>
  <si>
    <t>Как это работает</t>
  </si>
  <si>
    <t>Уравнения</t>
  </si>
  <si>
    <t>Подготовлено следующими</t>
  </si>
  <si>
    <t>Обзор вкладок в данном шаблоне</t>
  </si>
  <si>
    <r>
      <rPr>
        <b/>
        <sz val="11"/>
        <color theme="1"/>
        <rFont val="Arial"/>
        <family val="2"/>
        <charset val="204"/>
      </rPr>
      <t>Вкладка 1 "Обзор предприятия".</t>
    </r>
    <r>
      <rPr>
        <sz val="11"/>
        <color theme="1"/>
        <rFont val="Arial"/>
        <family val="2"/>
        <charset val="204"/>
      </rPr>
      <t xml:space="preserve"> В этой вкладке приводится основная информация об угольной шахте и обобщаются данные о выбросах от добычи угля в целом по предприятию. Поле B2 (ежемесячные чистые выбросы CH4) и поле B3 (ежемесячные выбросы CO2) будут заполнены ежемесячными данными из других вкладок этой электронной таблицы. 
</t>
    </r>
    <r>
      <rPr>
        <b/>
        <sz val="11"/>
        <color theme="1"/>
        <rFont val="Arial"/>
        <family val="2"/>
        <charset val="204"/>
      </rPr>
      <t xml:space="preserve">Вкладка 2 "Скважины и стволы". </t>
    </r>
    <r>
      <rPr>
        <sz val="11"/>
        <color theme="1"/>
        <rFont val="Arial"/>
        <family val="2"/>
        <charset val="204"/>
      </rPr>
      <t xml:space="preserve">В данной вкладке рассматриваются основные источники выбросов CH4 на объекте: вентиляционные шахты, дегазационные (дренажные) скважины и централизованные системы сбора газа, имеющиеся на объекте (угольной шахте). Данные по каждой скважине, стволу и централизованной системе сбора газа вносятся в соответствующие поля таблицы в данной вкладке. Не во всех подземных угольных шахтах имеются дегазационные скважины или централизованные системы сбора газа, но во всех есть вентиляционные стволы. Номера скважин, стволов, систем централизованного сбора газа (при индивидуальном мониторинге) и идентификаторы точек централизованного мониторинга, введенные в данной вкладке, появятся в виде выпадающих списков либо во вкладке '3. Вентиляция помесячно' (для стволов), либо во вкладке "4. Дегазация помесячно" (для скважин). Кроме того, скважины, описанные в данной вкладке как связанные с системой сбора дегазации, появятся во вкладке "5. Сбор дегазации".
</t>
    </r>
    <r>
      <rPr>
        <b/>
        <sz val="11"/>
        <color theme="1"/>
        <rFont val="Arial"/>
        <family val="2"/>
        <charset val="204"/>
      </rPr>
      <t>Вкладка 3 "Вентиляция помесячно".</t>
    </r>
    <r>
      <rPr>
        <sz val="11"/>
        <color theme="1"/>
        <rFont val="Arial"/>
        <family val="2"/>
        <charset val="204"/>
      </rPr>
      <t xml:space="preserve"> В данной вкладке рассчитывается ежемесячное выделение метана из вентиляционных систем объекта. Метан, выбрасываемый из систем вентиляции, обычно отслеживается в центральной точке мониторинга или на выходе из каждого ствола. Для каждой точки мониторинга можно выбрать соответствующий ствол из списка стволов, введенных во вкладке 2 данного шаблона. Информация, введенная в поля данной вкладки, используется для расчета высвобожденного метана с помощью уравнения 1 для каждой точки мониторинга системы вентиляции.
</t>
    </r>
    <r>
      <rPr>
        <b/>
        <sz val="11"/>
        <color theme="1"/>
        <rFont val="Arial"/>
        <family val="2"/>
        <charset val="204"/>
      </rPr>
      <t>Вкладка 4 "Дегазация помесячно".</t>
    </r>
    <r>
      <rPr>
        <sz val="11"/>
        <color theme="1"/>
        <rFont val="Arial"/>
        <family val="2"/>
        <charset val="204"/>
      </rPr>
      <t xml:space="preserve"> В данной вкладке рассчитывается объем метана, ежемесячно высвобождаемого из систем дегазации (дренажа) на объекте. Для каждой точки мониторинга (обычно устье скважины или централизованная система сбора газа) соответствующая скважина или система может быть выбрана из списка скважин, введенных во вкладку 2 данного шаблона. Информация, введенная в каждое поле, используется для расчета высвобожденного метана с помощью уравнения 3, для каждой точки мониторинга системы дегазации.
</t>
    </r>
    <r>
      <rPr>
        <b/>
        <sz val="11"/>
        <color theme="1"/>
        <rFont val="Arial"/>
        <family val="2"/>
        <charset val="204"/>
      </rPr>
      <t xml:space="preserve">Вкладка 5 "Сбор дегазации". </t>
    </r>
    <r>
      <rPr>
        <sz val="11"/>
        <color theme="1"/>
        <rFont val="Arial"/>
        <family val="2"/>
        <charset val="204"/>
      </rPr>
      <t xml:space="preserve">Каждая скважина, связанная с системой сбора газа (из вкладки 2), заполняется в данной вкладке автоматически, что позволяет вводить информацию о системах дегазации, имеющихся на объекте. Если на объекте нет систем дегазации, эту вкладку можно оставить пустой.
</t>
    </r>
    <r>
      <rPr>
        <b/>
        <sz val="11"/>
        <color theme="1"/>
        <rFont val="Arial"/>
        <family val="2"/>
        <charset val="204"/>
      </rPr>
      <t xml:space="preserve">Вкладка 6 "Утилизация или передача за пределы объекта". </t>
    </r>
    <r>
      <rPr>
        <sz val="11"/>
        <color theme="1"/>
        <rFont val="Arial"/>
        <family val="2"/>
        <charset val="204"/>
      </rPr>
      <t xml:space="preserve">В данной вкладке представлена основная информация о CH4, который утилизируется/используется на угольной шахте или транспортируется за пределы шахты. Можно выбрать системы вентиляции и дегазации, связанные с утилизацией/использованием CH4 или его транспортировкой за пределы шахты, и ввести в соответствующие поля данной вкладки информацию, которая будет использоваться для уравнения 5. Если утилизация или транспортировка CH4 за пределы шахты не производится, эту вкладку можно оставить пустой.
</t>
    </r>
  </si>
  <si>
    <t xml:space="preserve">Ниже приведены семь уравнений, используемых в качестве основы для оценки выбросов в данном шаблоне отчетности. Уравнения 1, 3 и 5 рассчитывают объем метана, высвобождаемого из систем вентиляции, систем дегазации и предотвращенных выбросов в результате реализации проектов по утилизации на месте или транспортировки метана за пределы шахты. Уравнения 2, 4 и 6 суммируют результаты предыдущих уравнений. Уравнение 7 представляет общий объем выбросов метана по предприятию. Уравнение 8 используется при расчете нисходящих выбросов метана. Эти уравнения (за исключением уравнения 8) были разработаны Агентством по охране окружающей среды США в целях установления требований к отчетности в рамках Программы отчетности по парниковым газам, утвержденной Конгрессом США в 2010 году. Оригинальные уравнения были описаны в федеральном нормативном акте США (см.: https://www.ecfr.gov/current/title-40/chapter-I/subchapter-C/part-98/subpart-FF). </t>
  </si>
  <si>
    <r>
      <t>CH</t>
    </r>
    <r>
      <rPr>
        <vertAlign val="subscript"/>
        <sz val="11"/>
        <color theme="1"/>
        <rFont val="Arial"/>
        <family val="2"/>
      </rPr>
      <t>4V</t>
    </r>
    <r>
      <rPr>
        <sz val="11"/>
        <color theme="1"/>
        <rFont val="Arial"/>
        <family val="2"/>
      </rPr>
      <t xml:space="preserve"> = Объем CH</t>
    </r>
    <r>
      <rPr>
        <vertAlign val="subscript"/>
        <sz val="11"/>
        <color theme="1"/>
        <rFont val="Arial"/>
        <family val="2"/>
      </rPr>
      <t>4,</t>
    </r>
    <r>
      <rPr>
        <sz val="11"/>
        <color theme="1"/>
        <rFont val="Arial"/>
        <family val="2"/>
      </rPr>
      <t xml:space="preserve"> высвобождаемого через точку мониторинга вентиляции (метрических тонн CH</t>
    </r>
    <r>
      <rPr>
        <vertAlign val="subscript"/>
        <sz val="11"/>
        <color theme="1"/>
        <rFont val="Arial"/>
        <family val="2"/>
      </rPr>
      <t>4</t>
    </r>
    <r>
      <rPr>
        <sz val="11"/>
        <color theme="1"/>
        <rFont val="Arial"/>
        <family val="2"/>
      </rPr>
      <t>).
V = Средний объемный расход за месяц в фактических (фм3/мин) или стандартных кубических метрах в минуту (стм3/мин). Если используется расходомер, и он автоматически корректируется на стандартную температуру и давление, то используйте стм3/мин и замените "288,706 K/T × P/101,325 Па" на "1".
MCF = Коэффициент коррекции на влажность за период измерения, объемная основа.
         = 1, если V и C измерены в сухом состоянии, или если оба показателя измерены во влажном состоянии.
         = 1-(fH2O), когда V измеряется на влажной основе, а C - на сухой основе.
         = 1/[1-(fH2O)], когда V измеряется на сухой основе, а C - на влажной.
(fH</t>
    </r>
    <r>
      <rPr>
        <vertAlign val="subscript"/>
        <sz val="11"/>
        <color theme="1"/>
        <rFont val="Arial"/>
        <family val="2"/>
      </rPr>
      <t>2</t>
    </r>
    <r>
      <rPr>
        <sz val="11"/>
        <color theme="1"/>
        <rFont val="Arial"/>
        <family val="2"/>
      </rPr>
      <t>O) = Влажность CH</t>
    </r>
    <r>
      <rPr>
        <vertAlign val="subscript"/>
        <sz val="11"/>
        <color theme="1"/>
        <rFont val="Arial"/>
        <family val="2"/>
      </rPr>
      <t>4</t>
    </r>
    <r>
      <rPr>
        <sz val="11"/>
        <color theme="1"/>
        <rFont val="Arial"/>
        <family val="2"/>
      </rPr>
      <t xml:space="preserve"> выделенного за период измерений, в объемном выражении (кубических метров воды на кубический метр выделившегося газа)
C = Концентрация CH</t>
    </r>
    <r>
      <rPr>
        <vertAlign val="subscript"/>
        <sz val="11"/>
        <color theme="1"/>
        <rFont val="Arial"/>
        <family val="2"/>
      </rPr>
      <t>4</t>
    </r>
    <r>
      <rPr>
        <sz val="11"/>
        <color theme="1"/>
        <rFont val="Arial"/>
        <family val="2"/>
      </rPr>
      <t xml:space="preserve"> в газе вентиляции для данного месяца (%).
n = Количество дней в месяце, когда в точке мониторинга проводилась активная вентиляция горных работ. Чтобы рассчитать количество полных дней в месяце с активной вентиляцией, разделите общее количество часов в месяце, в течение которых проводится активная вентиляция, на 24.
0,6776 = Плотность CH</t>
    </r>
    <r>
      <rPr>
        <vertAlign val="subscript"/>
        <sz val="11"/>
        <color theme="1"/>
        <rFont val="Arial"/>
        <family val="2"/>
      </rPr>
      <t>4</t>
    </r>
    <r>
      <rPr>
        <sz val="11"/>
        <color theme="1"/>
        <rFont val="Arial"/>
        <family val="2"/>
      </rPr>
      <t xml:space="preserve"> при 288,706 K и 101,325 Па.
T = Температура, при которой замеряется расход (K)для данного месяца.
P = Абсолютное давление, при котором измеряется расход (Па), для данного месяца. (По умолчанию может использоваться среднегодовое барометрическое давление с ближайшей местной станции метеослужбы).
1,440 = Коэффициент пересчета (мин/день).
1/1 000 = Коэффициент пересчета (метр.тонн/кг).</t>
    </r>
  </si>
  <si>
    <r>
      <t>CH</t>
    </r>
    <r>
      <rPr>
        <vertAlign val="subscript"/>
        <sz val="11"/>
        <color theme="1"/>
        <rFont val="Arial"/>
        <family val="2"/>
      </rPr>
      <t>4V</t>
    </r>
    <r>
      <rPr>
        <sz val="11"/>
        <color theme="1"/>
        <rFont val="Arial"/>
        <family val="2"/>
      </rPr>
      <t xml:space="preserve"> = Месячное выделение CH</t>
    </r>
    <r>
      <rPr>
        <vertAlign val="subscript"/>
        <sz val="11"/>
        <color theme="1"/>
        <rFont val="Arial"/>
        <family val="2"/>
      </rPr>
      <t>4</t>
    </r>
    <r>
      <rPr>
        <sz val="11"/>
        <color theme="1"/>
        <rFont val="Arial"/>
        <family val="2"/>
      </rPr>
      <t xml:space="preserve"> по каждой точке мониторинга вентиляции (метр.тонн CH</t>
    </r>
    <r>
      <rPr>
        <vertAlign val="subscript"/>
        <sz val="11"/>
        <color theme="1"/>
        <rFont val="Arial"/>
        <family val="2"/>
      </rPr>
      <t>4</t>
    </r>
    <r>
      <rPr>
        <sz val="11"/>
        <color theme="1"/>
        <rFont val="Arial"/>
        <family val="2"/>
      </rPr>
      <t>).</t>
    </r>
  </si>
  <si>
    <t>m = Количество точек мониторинга вентиляции.</t>
  </si>
  <si>
    <r>
      <t>CH</t>
    </r>
    <r>
      <rPr>
        <vertAlign val="subscript"/>
        <sz val="11"/>
        <color theme="1"/>
        <rFont val="Arial"/>
        <family val="2"/>
      </rPr>
      <t xml:space="preserve">4D </t>
    </r>
    <r>
      <rPr>
        <sz val="11"/>
        <color theme="1"/>
        <rFont val="Arial"/>
        <family val="2"/>
      </rPr>
      <t>= Объем CH</t>
    </r>
    <r>
      <rPr>
        <vertAlign val="subscript"/>
        <sz val="11"/>
        <color theme="1"/>
        <rFont val="Arial"/>
        <family val="2"/>
      </rPr>
      <t>4</t>
    </r>
    <r>
      <rPr>
        <sz val="11"/>
        <color theme="1"/>
        <rFont val="Arial"/>
        <family val="2"/>
      </rPr>
      <t xml:space="preserve"> высвобождаемого за месяц через точку мониторинга дегазации (метрических тоннCH</t>
    </r>
    <r>
      <rPr>
        <vertAlign val="subscript"/>
        <sz val="11"/>
        <color theme="1"/>
        <rFont val="Arial"/>
        <family val="2"/>
      </rPr>
      <t>4</t>
    </r>
    <r>
      <rPr>
        <sz val="11"/>
        <color theme="1"/>
        <rFont val="Arial"/>
        <family val="2"/>
      </rPr>
      <t>).
Vi =Средний объемный расход за месяц в фактических (фм3/мин) или стандартных кубических метрах в минуту (стм3/мин). Если используется расходомер, и он автоматически корректируется на стандартную температуру и давление, то используйте стм3/мин и замените "288,706 K/T × P/101,325 Па" на "1".
MCF = Коэффициент коррекции на влажность за период измерения, объемная основа.
         - 1, если V и C измерены в сухом состоянии, или если оба показателя измерены во влажном состоянии.
         - 1-(fH2O), когда V измеряется на влажной основе, а C - на сухой основе.
         - 1/[1-(fH2O)], когда V измеряется на сухой основе, а C - на влажной
(fH</t>
    </r>
    <r>
      <rPr>
        <vertAlign val="subscript"/>
        <sz val="11"/>
        <color theme="1"/>
        <rFont val="Arial"/>
        <family val="2"/>
      </rPr>
      <t>2</t>
    </r>
    <r>
      <rPr>
        <sz val="11"/>
        <color theme="1"/>
        <rFont val="Arial"/>
        <family val="2"/>
      </rPr>
      <t>O) = Влажность CH</t>
    </r>
    <r>
      <rPr>
        <vertAlign val="subscript"/>
        <sz val="11"/>
        <color theme="1"/>
        <rFont val="Arial"/>
        <family val="2"/>
      </rPr>
      <t>4</t>
    </r>
    <r>
      <rPr>
        <sz val="11"/>
        <color theme="1"/>
        <rFont val="Arial"/>
        <family val="2"/>
      </rPr>
      <t xml:space="preserve"> выделенного за период измерений, в объемном выражении (кубических метров воды на кубический метр выделившегося газа).
Ci =  Концентрация CH</t>
    </r>
    <r>
      <rPr>
        <vertAlign val="subscript"/>
        <sz val="11"/>
        <color theme="1"/>
        <rFont val="Arial"/>
        <family val="2"/>
      </rPr>
      <t>4</t>
    </r>
    <r>
      <rPr>
        <sz val="11"/>
        <color theme="1"/>
        <rFont val="Arial"/>
        <family val="2"/>
      </rPr>
      <t xml:space="preserve"> в газе дегазации для данного месяца (%).
n = Количество дней в месяце, когда в точке мониторинга проводилась активная вентиляция горных работ. Чтобы рассчитать количество полных дней в месяце с активной вентиляцией, разделите общее количество часов в месяце, в течение которых проводится активная вентиляция, на 24.
0.6776 = Плотность CH</t>
    </r>
    <r>
      <rPr>
        <vertAlign val="subscript"/>
        <sz val="11"/>
        <color theme="1"/>
        <rFont val="Arial"/>
        <family val="2"/>
      </rPr>
      <t xml:space="preserve">4 </t>
    </r>
    <r>
      <rPr>
        <sz val="11"/>
        <color theme="1"/>
        <rFont val="Arial"/>
        <family val="2"/>
      </rPr>
      <t>при 288.706 K и 101,325 Па.
Ti = Температура, при которой замеряется расход (K)для данного месяца.
Pi = Абсолютное давление, при котором измеряется расход (Па), для данного месяца. (По умолчанию может использоваться среднегодовое барометрическое давление с ближайшей местной станции метеослужбы).
1,440 = Коэффициент пересчета (мин/день).
1/1 000 = Коэффициент пересчета (метр.тонн/кг).</t>
    </r>
  </si>
  <si>
    <t>Данный шаблон был составлен Глобальной метановой инициативой (GMI) и Европейской экономической комиссией ООН ( UNECE ) на основе существующих передовых практик, с целью помочь заинтересованным сторонам, таким как правительства стран, в сборе информации по выбросам метана из подземных горнодобывающих предприятий (угольных шахт). Страны и компании могут изменять этот шаблон по мере необходимости, чтобы он лучше соответствовал их потребностям в оценке выбросов.</t>
  </si>
  <si>
    <r>
      <t>CH</t>
    </r>
    <r>
      <rPr>
        <vertAlign val="subscript"/>
        <sz val="11"/>
        <color theme="1"/>
        <rFont val="Arial"/>
        <family val="2"/>
      </rPr>
      <t xml:space="preserve">4DTotal </t>
    </r>
    <r>
      <rPr>
        <sz val="11"/>
        <color theme="1"/>
        <rFont val="Arial"/>
        <family val="2"/>
      </rPr>
      <t>= Общий месяячный объем CH</t>
    </r>
    <r>
      <rPr>
        <vertAlign val="subscript"/>
        <sz val="11"/>
        <color theme="1"/>
        <rFont val="Arial"/>
        <family val="2"/>
      </rPr>
      <t>4</t>
    </r>
    <r>
      <rPr>
        <sz val="11"/>
        <color theme="1"/>
        <rFont val="Arial"/>
        <family val="2"/>
      </rPr>
      <t xml:space="preserve"> выделяемого через все точки мониторинга дегазации (метр.тонн CH</t>
    </r>
    <r>
      <rPr>
        <vertAlign val="subscript"/>
        <sz val="11"/>
        <color theme="1"/>
        <rFont val="Arial"/>
        <family val="2"/>
      </rPr>
      <t>4</t>
    </r>
    <r>
      <rPr>
        <sz val="11"/>
        <color theme="1"/>
        <rFont val="Arial"/>
        <family val="2"/>
      </rPr>
      <t>).
CH</t>
    </r>
    <r>
      <rPr>
        <vertAlign val="subscript"/>
        <sz val="11"/>
        <color theme="1"/>
        <rFont val="Arial"/>
        <family val="2"/>
      </rPr>
      <t>4D</t>
    </r>
    <r>
      <rPr>
        <sz val="11"/>
        <color theme="1"/>
        <rFont val="Arial"/>
        <family val="2"/>
      </rPr>
      <t xml:space="preserve"> = Месячное выделение  CH</t>
    </r>
    <r>
      <rPr>
        <vertAlign val="subscript"/>
        <sz val="11"/>
        <color theme="1"/>
        <rFont val="Arial"/>
        <family val="2"/>
      </rPr>
      <t xml:space="preserve">4 </t>
    </r>
    <r>
      <rPr>
        <sz val="11"/>
        <color theme="1"/>
        <rFont val="Arial"/>
        <family val="2"/>
      </rPr>
      <t>по каждой точке мониторинга дегазации (метр.тонн CH</t>
    </r>
    <r>
      <rPr>
        <vertAlign val="subscript"/>
        <sz val="11"/>
        <color theme="1"/>
        <rFont val="Arial"/>
        <family val="2"/>
      </rPr>
      <t>4</t>
    </r>
    <r>
      <rPr>
        <sz val="11"/>
        <color theme="1"/>
        <rFont val="Arial"/>
        <family val="2"/>
      </rPr>
      <t xml:space="preserve">).
m = Количество точек мониторинга дегазации.
</t>
    </r>
  </si>
  <si>
    <r>
      <t>CH</t>
    </r>
    <r>
      <rPr>
        <vertAlign val="subscript"/>
        <sz val="11"/>
        <color theme="1"/>
        <rFont val="Arial"/>
        <family val="2"/>
      </rPr>
      <t>4VTotal</t>
    </r>
    <r>
      <rPr>
        <sz val="11"/>
        <color theme="1"/>
        <rFont val="Arial"/>
        <family val="2"/>
      </rPr>
      <t xml:space="preserve"> = Общий месячный объем CH4, высвобождаемого из систем вентиляции (метр.тонн CH</t>
    </r>
    <r>
      <rPr>
        <vertAlign val="subscript"/>
        <sz val="11"/>
        <color theme="1"/>
        <rFont val="Arial"/>
        <family val="2"/>
      </rPr>
      <t>4</t>
    </r>
    <r>
      <rPr>
        <sz val="11"/>
        <color theme="1"/>
        <rFont val="Arial"/>
        <family val="2"/>
      </rPr>
      <t>).</t>
    </r>
  </si>
  <si>
    <r>
      <t>CH</t>
    </r>
    <r>
      <rPr>
        <vertAlign val="subscript"/>
        <sz val="11"/>
        <color theme="1"/>
        <rFont val="Arial"/>
        <family val="2"/>
      </rPr>
      <t>4Destroyed</t>
    </r>
    <r>
      <rPr>
        <sz val="11"/>
        <color theme="1"/>
        <rFont val="Arial"/>
        <family val="2"/>
      </rPr>
      <t xml:space="preserve"> = Объем CH</t>
    </r>
    <r>
      <rPr>
        <vertAlign val="subscript"/>
        <sz val="11"/>
        <color theme="1"/>
        <rFont val="Arial"/>
        <family val="2"/>
      </rPr>
      <t>4,</t>
    </r>
    <r>
      <rPr>
        <sz val="11"/>
        <color theme="1"/>
        <rFont val="Arial"/>
        <family val="2"/>
      </rPr>
      <t xml:space="preserve"> утилизированного в месяц (метр.тонн.
CH</t>
    </r>
    <r>
      <rPr>
        <vertAlign val="subscript"/>
        <sz val="11"/>
        <color theme="1"/>
        <rFont val="Arial"/>
        <family val="2"/>
      </rPr>
      <t>4RoutedDestr</t>
    </r>
    <r>
      <rPr>
        <sz val="11"/>
        <color theme="1"/>
        <rFont val="Arial"/>
        <family val="2"/>
      </rPr>
      <t xml:space="preserve"> = Объем CH</t>
    </r>
    <r>
      <rPr>
        <vertAlign val="subscript"/>
        <sz val="11"/>
        <color theme="1"/>
        <rFont val="Arial"/>
        <family val="2"/>
      </rPr>
      <t>4,</t>
    </r>
    <r>
      <rPr>
        <sz val="11"/>
        <color theme="1"/>
        <rFont val="Arial"/>
        <family val="2"/>
      </rPr>
      <t xml:space="preserve"> направляемого в установку утилизации или в пункт передачи за пределы площадки шахты, в месяц (метр.тонн).
DE = Эффективность утилизации (ниже значения эффективности, указанного производителем, и составляет 0,99). Если газ для утилизации транспортируется за пределы площадки шахты, используйте DE = 1.</t>
    </r>
  </si>
  <si>
    <r>
      <t>CH</t>
    </r>
    <r>
      <rPr>
        <vertAlign val="subscript"/>
        <sz val="11"/>
        <color theme="1"/>
        <rFont val="Arial"/>
        <family val="2"/>
      </rPr>
      <t>4DestroyedTotal</t>
    </r>
    <r>
      <rPr>
        <sz val="11"/>
        <color theme="1"/>
        <rFont val="Arial"/>
        <family val="2"/>
      </rPr>
      <t xml:space="preserve"> = Общий объем CH</t>
    </r>
    <r>
      <rPr>
        <vertAlign val="subscript"/>
        <sz val="11"/>
        <color theme="1"/>
        <rFont val="Arial"/>
        <family val="2"/>
      </rPr>
      <t>4</t>
    </r>
    <r>
      <rPr>
        <sz val="11"/>
        <color theme="1"/>
        <rFont val="Arial"/>
        <family val="2"/>
      </rPr>
      <t xml:space="preserve"> утилизированного в месяц (метр.тонн).
CH</t>
    </r>
    <r>
      <rPr>
        <vertAlign val="subscript"/>
        <sz val="11"/>
        <color theme="1"/>
        <rFont val="Arial"/>
        <family val="2"/>
      </rPr>
      <t>4Destroyed</t>
    </r>
    <r>
      <rPr>
        <sz val="11"/>
        <color theme="1"/>
        <rFont val="Arial"/>
        <family val="2"/>
      </rPr>
      <t xml:space="preserve"> = Объем CH</t>
    </r>
    <r>
      <rPr>
        <vertAlign val="subscript"/>
        <sz val="11"/>
        <color theme="1"/>
        <rFont val="Arial"/>
        <family val="2"/>
      </rPr>
      <t>4</t>
    </r>
    <r>
      <rPr>
        <sz val="11"/>
        <color theme="1"/>
        <rFont val="Arial"/>
        <family val="2"/>
      </rPr>
      <t xml:space="preserve"> направленного на установку утилизации или в пункт передачи за пределы шахты, за месяц (метр.тонн).
d = Количество установок утилизации на площадке шахты и пунктов передачи за ее пределы.</t>
    </r>
  </si>
  <si>
    <r>
      <t>CH</t>
    </r>
    <r>
      <rPr>
        <vertAlign val="subscript"/>
        <sz val="11"/>
        <color theme="1"/>
        <rFont val="Arial"/>
        <family val="2"/>
      </rPr>
      <t>4</t>
    </r>
    <r>
      <rPr>
        <sz val="11"/>
        <color theme="1"/>
        <rFont val="Arial"/>
        <family val="2"/>
      </rPr>
      <t xml:space="preserve"> emitted (net)= Выбросы CH</t>
    </r>
    <r>
      <rPr>
        <vertAlign val="subscript"/>
        <sz val="11"/>
        <color theme="1"/>
        <rFont val="Arial"/>
        <family val="2"/>
      </rPr>
      <t>4</t>
    </r>
    <r>
      <rPr>
        <sz val="11"/>
        <color theme="1"/>
        <rFont val="Arial"/>
        <family val="2"/>
      </rPr>
      <t xml:space="preserve"> по шахте в месяц (метр.тонн).
CH</t>
    </r>
    <r>
      <rPr>
        <vertAlign val="subscript"/>
        <sz val="11"/>
        <color theme="1"/>
        <rFont val="Arial"/>
        <family val="2"/>
      </rPr>
      <t>4VTotal</t>
    </r>
    <r>
      <rPr>
        <sz val="11"/>
        <color theme="1"/>
        <rFont val="Arial"/>
        <family val="2"/>
      </rPr>
      <t xml:space="preserve"> = Объем выделяемого CH</t>
    </r>
    <r>
      <rPr>
        <vertAlign val="subscript"/>
        <sz val="11"/>
        <color theme="1"/>
        <rFont val="Arial"/>
        <family val="2"/>
      </rPr>
      <t>4</t>
    </r>
    <r>
      <rPr>
        <sz val="11"/>
        <color theme="1"/>
        <rFont val="Arial"/>
        <family val="2"/>
      </rPr>
      <t xml:space="preserve">  в месяц на всех точках мониторинга вентиляции (CH4V), расчитанный посредством Уравнения 2 (метр.тонн.
CH</t>
    </r>
    <r>
      <rPr>
        <vertAlign val="subscript"/>
        <sz val="11"/>
        <color theme="1"/>
        <rFont val="Arial"/>
        <family val="2"/>
      </rPr>
      <t>4DTotal</t>
    </r>
    <r>
      <rPr>
        <sz val="11"/>
        <color theme="1"/>
        <rFont val="Arial"/>
        <family val="2"/>
      </rPr>
      <t xml:space="preserve"> = ОБъем выделяемого CH4 в месяц на всех точках мониторинга дегазации (CH4D), расчитанный посредством Уравнения 4 (метр.тонн).
CH</t>
    </r>
    <r>
      <rPr>
        <vertAlign val="subscript"/>
        <sz val="11"/>
        <color theme="1"/>
        <rFont val="Arial"/>
        <family val="2"/>
      </rPr>
      <t xml:space="preserve">4DestroyedTotal </t>
    </r>
    <r>
      <rPr>
        <sz val="11"/>
        <color theme="1"/>
        <rFont val="Arial"/>
        <family val="2"/>
      </rPr>
      <t>= Объем замеренного CH</t>
    </r>
    <r>
      <rPr>
        <vertAlign val="subscript"/>
        <sz val="11"/>
        <color theme="1"/>
        <rFont val="Arial"/>
        <family val="2"/>
      </rPr>
      <t>4</t>
    </r>
    <r>
      <rPr>
        <sz val="11"/>
        <color theme="1"/>
        <rFont val="Arial"/>
        <family val="2"/>
      </rPr>
      <t xml:space="preserve"> утилизированного из всех систем вентиляции и дегазации шахты, расчитанная посредством Уравнения 6 (метр.тонн).
CH</t>
    </r>
    <r>
      <rPr>
        <vertAlign val="subscript"/>
        <sz val="11"/>
        <color theme="1"/>
        <rFont val="Arial"/>
        <family val="2"/>
      </rPr>
      <t>4RoutedTotal</t>
    </r>
    <r>
      <rPr>
        <sz val="11"/>
        <color theme="1"/>
        <rFont val="Arial"/>
        <family val="2"/>
      </rPr>
      <t xml:space="preserve"> = Объем замеренного CH</t>
    </r>
    <r>
      <rPr>
        <vertAlign val="subscript"/>
        <sz val="11"/>
        <color theme="1"/>
        <rFont val="Arial"/>
        <family val="2"/>
      </rPr>
      <t>4</t>
    </r>
    <r>
      <rPr>
        <sz val="11"/>
        <color theme="1"/>
        <rFont val="Arial"/>
        <family val="2"/>
      </rPr>
      <t xml:space="preserve"> направленного на утилизацию или передачу, который не был утилизирован или транспортирован с плошадки шахты (метр.тонн).</t>
    </r>
  </si>
  <si>
    <t>Bнформация по замерам с воздуха</t>
  </si>
  <si>
    <t>Если собираются только данные замеров с воздуха:</t>
  </si>
  <si>
    <r>
      <rPr>
        <b/>
        <sz val="11"/>
        <color theme="1"/>
        <rFont val="Arial"/>
        <family val="2"/>
        <charset val="204"/>
      </rPr>
      <t>Вкладка 7 "Утилизация или передача помесячно".</t>
    </r>
    <r>
      <rPr>
        <sz val="11"/>
        <color theme="1"/>
        <rFont val="Arial"/>
        <family val="2"/>
        <charset val="204"/>
      </rPr>
      <t xml:space="preserve"> В данной вкладке рассчитывается объем CH4, который утилизируется/используется или транспортируется за пределы шахты каждый месяц с применением уравнения 5 и информации из предыдущей вкладки (вкладка 6). Если утилизации или транспортировки CH4 за пределы шахты не происходит, эту вкладку можно оставить пустой.
</t>
    </r>
    <r>
      <rPr>
        <b/>
        <sz val="11"/>
        <color theme="1"/>
        <rFont val="Arial"/>
        <family val="2"/>
        <charset val="204"/>
      </rPr>
      <t>Вкладка 8 "Сводка выбросов".</t>
    </r>
    <r>
      <rPr>
        <sz val="11"/>
        <color theme="1"/>
        <rFont val="Arial"/>
        <family val="2"/>
        <charset val="204"/>
      </rPr>
      <t xml:space="preserve"> В данной вкладке обобщаются расчеты выделения и утилизации метана из предыдущих вкладок формы отчета. В этой вкладке представлено уравнение 7, которым рассчитываются общие выбросы CH4 путем вычитания количества утилизированного/использованного или транспортированного за пределы шахты CH4 из метана, каптированного системами вентиляции и дегазации шахты. Метан, направляемый на утилизацию, но не уничтоженный, также учитывается в этом расчете.
</t>
    </r>
    <r>
      <rPr>
        <b/>
        <sz val="11"/>
        <color theme="1"/>
        <rFont val="Arial"/>
        <family val="2"/>
        <charset val="204"/>
      </rPr>
      <t xml:space="preserve">Вкладка 9 "Замеры с воздуха". </t>
    </r>
    <r>
      <rPr>
        <sz val="11"/>
        <color theme="1"/>
        <rFont val="Arial"/>
        <family val="2"/>
        <charset val="204"/>
      </rPr>
      <t xml:space="preserve">В данной вкладке представлен шаблон для записи данных систем замеров с воздуха (например, дистанционного зондирования). Если данные такого типа не собираются, эту вкладку можно оставить пустой.
</t>
    </r>
    <r>
      <rPr>
        <b/>
        <sz val="11"/>
        <color theme="1"/>
        <rFont val="Arial"/>
        <family val="2"/>
        <charset val="204"/>
      </rPr>
      <t xml:space="preserve">Вкладка 10 "Дополнительная информация". </t>
    </r>
    <r>
      <rPr>
        <sz val="11"/>
        <color theme="1"/>
        <rFont val="Arial"/>
        <family val="2"/>
        <charset val="204"/>
      </rPr>
      <t xml:space="preserve">Данная вкладка содержит шаблон для сбора информации об измерениях и прочих данных, которые могут помочь в определении возможностей для разработки проекта по сокращению выбросов. Если на шахте не планируется разработка проекта по сокращению выбросов, эту вкладку можно оставить пустой.
</t>
    </r>
  </si>
  <si>
    <r>
      <t>ΔXCH</t>
    </r>
    <r>
      <rPr>
        <vertAlign val="subscript"/>
        <sz val="11"/>
        <color theme="1"/>
        <rFont val="Arial"/>
        <family val="2"/>
      </rPr>
      <t>4</t>
    </r>
    <r>
      <rPr>
        <sz val="11"/>
        <color theme="1"/>
        <rFont val="Arial"/>
        <family val="2"/>
      </rPr>
      <t>: Разница между фоновой и наветренной мольной концентрацией. Для получения дополнительной информации см. данные № 7, № 8 и № 9
b/-b: Это половина ширины шлейфа загрязнения (полная ширина шлейфа составляет 2b)
V: V скорость ветра. Дополнительную информацию см. в разделе данных № 5
Θ: Тета - это направление ветра. Дополнительную информацию см. в разделе данных № 6
zPBL: Высота пограничного слоя атмосферы. Для получения дополнительной информации см. раздел данных № 4
n</t>
    </r>
    <r>
      <rPr>
        <vertAlign val="subscript"/>
        <sz val="11"/>
        <color theme="1"/>
        <rFont val="Arial"/>
        <family val="2"/>
      </rPr>
      <t>air</t>
    </r>
    <r>
      <rPr>
        <sz val="11"/>
        <color theme="1"/>
        <rFont val="Arial"/>
        <family val="2"/>
      </rPr>
      <t>: профиль молярной плотности сухого воздуха.</t>
    </r>
  </si>
  <si>
    <t>1. Flight date -Номера трансектов:  В этих данных указывается день полета и упорядоченный список количества полетов, совершенных в этот день (номер трансекта). Трансект - это заранее определенный маршрут полета над исследуемой территорией.
2. Local time: время начала полета. Эти данные представлены в формате Центрального летнего времени США.
3. Alt: Это высота траектории полета над районом выбросов. Она отображается как в метрах над уровнем моря (masl), так и в метрах над поверхностью земли (magl).
4. ZPBL: Высота пограничного слоя атмосферы. PBL - это самый нижний слой тропосферы, в котором ветер испытывает трение. PBL не является постоянной величиной, поэтому ее необходимо измерять для каждого полета. Это можно измерить с помощью вертикальных профилей водяного пара, метана или температуры.
5. Wind Speed: это скорость ветра. Обычно она усредняется, так как использование измерений в реальном времени может негативно сказаться на достоверности измерений. Скорость ветра не обязательно измерять на борту самолета, ее можно смоделировать. 
6. Direction: Это направление ветра, которое выражается как угол между курсом самолета и направлением ветра.
7. CH4 Lateral BG: Это мольная доля метана в боковом фоне. Она измеряется на краях шлейфа и призвана показать концентрацию метана в воздухе в отсутствие прямых выбросов метана.  Чаще всего Lateral BG используется учитывая сложность условий ветра с наветренной стороны.
8. CH4 Upwind BG: Это фоновая мольная доля метана с наветренной стороны. Она измеряется против ветра от метанового шлейфа и призвана показать концентрацию метана в воздухе в отсутствие прямых выбросов метана. 
9. CH4  Downwind Mole Fraction: Мольная доля по ветру, хотя она и не представлена в этой таблице данных, измеряется в исследованиях дистанционного зондирования, ориентированных на выбросы. Это концентрация метана по ветру от источника выбросов, и ее сравнение с мольной долей фона помогают определить, какая часть метана, присутствующего в воздухе, может быть обусловлена местными выбросами. 
10. Plume Width: Ширина шлейфа - это ширина шлейфа выброшенного метана.</t>
  </si>
  <si>
    <t>Названием объекта:</t>
  </si>
  <si>
    <t>Отчетный период:</t>
  </si>
  <si>
    <t>Комментарии (по желанию)</t>
  </si>
  <si>
    <t>В этом разделе полезно отметить, если от года к году происходят значительные изменения.</t>
  </si>
  <si>
    <t>1. Обзор объекта</t>
  </si>
  <si>
    <t>Инструкция по вкладке:</t>
  </si>
  <si>
    <t>Данная вкладка предназначена для представления основной информации об одной подземной угольной шахте (объекте), а также сводных данных по метану, полученных из других вкладок. Поле B2 заполняется данными, извлеченными из других вкладок данного шаблона, поэтому вводить их не требуется. Поле B3 заполняется, если имеются какие-либо выбросы CO2 в результате утилизации шахтного газа CH4 на месте.</t>
  </si>
  <si>
    <t>Заполните следующую таблицу, указав общую информацию по данному объекту:</t>
  </si>
  <si>
    <r>
      <t xml:space="preserve">
Заполните следующую таблицу суммарных выбросов объекта по месяцам (по умолчанию). Ввод данных в поле B2 не требуется. Поле B2 заполняется автоматически (в соответствии с уравнением 7) в результате расчетов, выполненных во вкладке "8. Сводка выбросов". Поле B3 будет заполнено из вкладки "7. Утилизация или передачача мес.", если имеются какие-либо выбросы CO2 в результате утилизации шахтного газа CH4 на площадке шахты. ПРИМЕЧАНИЕ: нулевые значения ("0") допустимы только в случае отсутствия выбросов. Если данные по выбросам отсутствуют, расчитайте их на основе мощности и объема утилизированного CH4</t>
    </r>
    <r>
      <rPr>
        <sz val="11"/>
        <rFont val="Arial"/>
        <family val="2"/>
      </rPr>
      <t>.</t>
    </r>
  </si>
  <si>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</si>
  <si>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</si>
  <si>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</si>
  <si>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</si>
  <si>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</si>
  <si>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</si>
  <si>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</si>
  <si>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</si>
  <si>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</si>
  <si>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</si>
  <si>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</si>
  <si>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</si>
  <si>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</si>
  <si>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Помесячные выбросы CH4 (нетто) из всех систем вентиляции и дегазации (всего по объекту) (метр.тонн CH4, неокругленно) 
</t>
  </si>
  <si>
    <t xml:space="preserve">Помесячные выбросы CO2 от утилизации шахтного газа CH4 на месте (напр., факельное сжигание )
(метр.тонн CO2, неокругленно)
</t>
  </si>
  <si>
    <t>2.Скважины и стволы</t>
  </si>
  <si>
    <t xml:space="preserve">Заполните следующую таблицу по стволам, скважинам и централизованным системам сбора. Убедитесь, что вы вводите только уникальные названия/номера и заполняете таблицу сверху вниз, не пропуская строки. </t>
  </si>
  <si>
    <t>Данная вкладка предназначена для записи подробной информации по скважинам, стволам и централизованным системам сбора газа, имеющимся на объекте. Не все подземные угольные шахты имеют дегазационные скважины или централизованные системы сбора газа, но все современные подземные угольные шахты, как правило, имеют вентиляционные стволы. Если информация по конкретным скважинам, стволам или централизованным системам сбора газа отсутствует, соответствующее поле можно оставить пустым. Идентификаторы скважин, стволов, централизованных систем сбора (при индивидуальном мониторинге) и идентификаторы централизованных точек мониторинга, введенные в этой вкладке, появятся в виде выпадающих списков либо во вкладке '3. Вентиляция помесячно" (для стволов), либо во вкладке "4. Дегазация помесячно" (для скважин). Кроме того, скважины, связанные с системой сбора дегазации в соответствии с полем A3, появятся во вкладке "5. Сбор дегазации".</t>
  </si>
  <si>
    <t xml:space="preserve">Определите, это скважина, ствол или централизованная система сбора газа
</t>
  </si>
  <si>
    <t xml:space="preserve">Идентификатор или название скважины, ствола или централизованной системы сбора газа (т.е. насосной системы)
</t>
  </si>
  <si>
    <t xml:space="preserve">Описание
</t>
  </si>
  <si>
    <r>
      <t xml:space="preserve">Если скважина, то связана ли она с блоком системы </t>
    </r>
    <r>
      <rPr>
        <b/>
        <u/>
        <sz val="11"/>
        <color indexed="8"/>
        <rFont val="Arial"/>
        <family val="2"/>
      </rPr>
      <t>сбора дегазационного газа</t>
    </r>
    <r>
      <rPr>
        <b/>
        <sz val="11"/>
        <color indexed="8"/>
        <rFont val="Arial"/>
        <family val="2"/>
      </rPr>
      <t xml:space="preserve">? 
</t>
    </r>
    <r>
      <rPr>
        <i/>
        <sz val="11"/>
        <color indexed="8"/>
        <rFont val="Arial"/>
        <family val="2"/>
      </rPr>
      <t>ПРИМЕЧАНИЕ: Если да, укажите подробную информацию о системе сбора газа во вкладке "5. Сбор дегазации"</t>
    </r>
  </si>
  <si>
    <t xml:space="preserve">Дополнительная информация к описанию (если имеется)
</t>
  </si>
  <si>
    <t>Дата начала работы скважины, ствола или системы сбора газа (в отчетном году)
(ММ/ДД/ГГГГ)</t>
  </si>
  <si>
    <t>Количество дней, в течение которых скважина , ствол или система сбора эксплуатировались за отчетный год</t>
  </si>
  <si>
    <t xml:space="preserve">Укажите, осуществляется ли мониторинг скважины или ствола индивидуально или как часть централизованного пункта мониторинга
</t>
  </si>
  <si>
    <t xml:space="preserve">Определите централизованный пункт мониторинга
</t>
  </si>
  <si>
    <t>Расположение скважины/шахты/централизованной системы сбора газа: Широта (десятичные градусы или градусы/минуты/секунды)
(XX.XXXX° С.Ш.)
(XX°, XX минут, XX секунд с.ш.)</t>
  </si>
  <si>
    <t>Расположение скважины/шахты/централизованной системы сбора газа: Долгота (десятичные градусы или градусы/минуты/секунды)
(XX.XXXX° В.Д.)
(XX°, XX минут, XX секунд в.д.)</t>
  </si>
  <si>
    <t>3. Вентиляция помесячно</t>
  </si>
  <si>
    <t>Заполните следующую таблицу для точек мониторинга вентиляции на ежемесячной основе. Заполните таблицу сверху вниз и слева направо, не пропуская строк.</t>
  </si>
  <si>
    <t>Ур-е. 1:</t>
  </si>
  <si>
    <r>
      <rPr>
        <sz val="18"/>
        <color rgb="FF000000"/>
        <rFont val="Times New Roman"/>
        <family val="1"/>
      </rPr>
      <t>CH</t>
    </r>
    <r>
      <rPr>
        <vertAlign val="subscript"/>
        <sz val="18"/>
        <color rgb="FF000000"/>
        <rFont val="Times New Roman"/>
        <family val="1"/>
      </rPr>
      <t>4v</t>
    </r>
    <r>
      <rPr>
        <sz val="18"/>
        <color rgb="FF000000"/>
        <rFont val="Times New Roman"/>
        <family val="1"/>
      </rPr>
      <t xml:space="preserve"> = </t>
    </r>
    <r>
      <rPr>
        <sz val="18"/>
        <color rgb="FFFF6699"/>
        <rFont val="Times New Roman"/>
        <family val="1"/>
      </rPr>
      <t>n</t>
    </r>
    <r>
      <rPr>
        <sz val="18"/>
        <color rgb="FF000000"/>
        <rFont val="Times New Roman"/>
        <family val="1"/>
      </rPr>
      <t xml:space="preserve"> * </t>
    </r>
    <r>
      <rPr>
        <sz val="28"/>
        <color rgb="FF000000"/>
        <rFont val="Times New Roman"/>
        <family val="1"/>
      </rPr>
      <t>(</t>
    </r>
    <r>
      <rPr>
        <sz val="18"/>
        <color rgb="FFFF9900"/>
        <rFont val="Times New Roman"/>
        <family val="1"/>
      </rPr>
      <t xml:space="preserve">V </t>
    </r>
    <r>
      <rPr>
        <sz val="18"/>
        <color rgb="FF000000"/>
        <rFont val="Times New Roman"/>
        <family val="1"/>
      </rPr>
      <t xml:space="preserve">* </t>
    </r>
    <r>
      <rPr>
        <sz val="18"/>
        <color rgb="FF00FFFF"/>
        <rFont val="Times New Roman"/>
        <family val="1"/>
      </rPr>
      <t>MCF</t>
    </r>
    <r>
      <rPr>
        <sz val="18"/>
        <color rgb="FF000000"/>
        <rFont val="Times New Roman"/>
        <family val="1"/>
      </rPr>
      <t xml:space="preserve"> * (</t>
    </r>
    <r>
      <rPr>
        <sz val="18"/>
        <color rgb="FF00B0F0"/>
        <rFont val="Times New Roman"/>
        <family val="1"/>
      </rPr>
      <t>C</t>
    </r>
    <r>
      <rPr>
        <sz val="18"/>
        <color rgb="FF000000"/>
        <rFont val="Times New Roman"/>
        <family val="1"/>
      </rPr>
      <t xml:space="preserve"> / 100%) * 0,6776 кг/м</t>
    </r>
    <r>
      <rPr>
        <vertAlign val="superscript"/>
        <sz val="18"/>
        <color rgb="FF000000"/>
        <rFont val="Times New Roman"/>
        <family val="1"/>
      </rPr>
      <t>3</t>
    </r>
    <r>
      <rPr>
        <sz val="18"/>
        <color rgb="FF000000"/>
        <rFont val="Times New Roman"/>
        <family val="1"/>
      </rPr>
      <t xml:space="preserve"> * (288,706 K/</t>
    </r>
    <r>
      <rPr>
        <sz val="18"/>
        <color rgb="FFD86DCD"/>
        <rFont val="Times New Roman"/>
        <family val="1"/>
      </rPr>
      <t>T</t>
    </r>
    <r>
      <rPr>
        <sz val="18"/>
        <color rgb="FF000000"/>
        <rFont val="Times New Roman"/>
        <family val="1"/>
      </rPr>
      <t>) * (</t>
    </r>
    <r>
      <rPr>
        <sz val="18"/>
        <color rgb="FF4EA72E"/>
        <rFont val="Times New Roman"/>
        <family val="1"/>
      </rPr>
      <t>P</t>
    </r>
    <r>
      <rPr>
        <sz val="18"/>
        <color rgb="FF000000"/>
        <rFont val="Times New Roman"/>
        <family val="1"/>
      </rPr>
      <t xml:space="preserve"> / 101,325 Па) * 1,440 * (1 / 1000)</t>
    </r>
    <r>
      <rPr>
        <sz val="28"/>
        <color rgb="FF000000"/>
        <rFont val="Times New Roman"/>
        <family val="1"/>
      </rPr>
      <t>)</t>
    </r>
  </si>
  <si>
    <t xml:space="preserve">Точка мониторинга вентиляции
соответствует централизованной точке мониторинга или отдельному стволу 
из предыдущей вкладки
</t>
  </si>
  <si>
    <t>Дата начала</t>
  </si>
  <si>
    <t>Дата завершения</t>
  </si>
  <si>
    <r>
      <rPr>
        <b/>
        <i/>
        <u/>
        <sz val="11"/>
        <rFont val="Arial"/>
        <family val="2"/>
      </rPr>
      <t xml:space="preserve">Ввод  для параметра n
</t>
    </r>
    <r>
      <rPr>
        <b/>
        <i/>
        <sz val="11"/>
        <rFont val="Arial"/>
        <family val="2"/>
      </rPr>
      <t xml:space="preserve">
</t>
    </r>
    <r>
      <rPr>
        <b/>
        <sz val="11"/>
        <rFont val="Arial"/>
        <family val="2"/>
      </rPr>
      <t xml:space="preserve">
Даты работы активной вентиляции горных выработок 
(ММ/ДД/ГГГГ)
</t>
    </r>
  </si>
  <si>
    <r>
      <rPr>
        <b/>
        <i/>
        <u/>
        <sz val="11"/>
        <rFont val="Arial"/>
        <family val="2"/>
      </rPr>
      <t xml:space="preserve">Ввод для параметра n
</t>
    </r>
    <r>
      <rPr>
        <b/>
        <i/>
        <sz val="11"/>
        <rFont val="Arial"/>
        <family val="2"/>
      </rPr>
      <t xml:space="preserve">
</t>
    </r>
    <r>
      <rPr>
        <b/>
        <sz val="11"/>
        <rFont val="Arial"/>
        <family val="2"/>
      </rPr>
      <t>Количество полных дней с активной вентиляцией</t>
    </r>
  </si>
  <si>
    <r>
      <rPr>
        <b/>
        <i/>
        <u/>
        <sz val="11"/>
        <color theme="1"/>
        <rFont val="Arial"/>
        <family val="2"/>
      </rPr>
      <t xml:space="preserve">Ввод для параметра V 
</t>
    </r>
    <r>
      <rPr>
        <b/>
        <sz val="11"/>
        <color theme="1"/>
        <rFont val="Arial"/>
        <family val="2"/>
      </rPr>
      <t>Метод, используемый для определения расхода</t>
    </r>
  </si>
  <si>
    <r>
      <rPr>
        <b/>
        <i/>
        <u/>
        <sz val="11"/>
        <color rgb="FF000000"/>
        <rFont val="Arial"/>
        <family val="2"/>
      </rPr>
      <t>Ввод для параметра T (если не используются стандартные куб.меатры)</t>
    </r>
    <r>
      <rPr>
        <b/>
        <sz val="11"/>
        <color rgb="FF000000"/>
        <rFont val="Arial"/>
        <family val="2"/>
      </rPr>
      <t xml:space="preserve">
Температура, 
используемая в Ур-и 1
(K)
</t>
    </r>
  </si>
  <si>
    <r>
      <rPr>
        <b/>
        <i/>
        <u/>
        <sz val="11"/>
        <color theme="1"/>
        <rFont val="Arial"/>
        <family val="2"/>
      </rPr>
      <t>Ввод для параметра T (если не используются стандартные куб.меатры)</t>
    </r>
    <r>
      <rPr>
        <b/>
        <sz val="11"/>
        <color theme="1"/>
        <rFont val="Arial"/>
        <family val="2"/>
      </rPr>
      <t xml:space="preserve">
Если применимо, продолжительность времени использования замещающих данных для температуры, используемой в Ур-и 1 
(часов) 
</t>
    </r>
  </si>
  <si>
    <r>
      <rPr>
        <b/>
        <i/>
        <u/>
        <sz val="11"/>
        <color theme="1"/>
        <rFont val="Arial"/>
        <family val="2"/>
      </rPr>
      <t xml:space="preserve">Ввод для параметра V </t>
    </r>
    <r>
      <rPr>
        <b/>
        <sz val="11"/>
        <color theme="1"/>
        <rFont val="Arial"/>
        <family val="2"/>
      </rPr>
      <t xml:space="preserve">
Месячный объемный расход, используемый в ур-и 1
(факт.м3/мин или ст.м3/мин, в соответствии с выбором в поле A6)
</t>
    </r>
  </si>
  <si>
    <r>
      <rPr>
        <b/>
        <i/>
        <u/>
        <sz val="11"/>
        <color theme="1"/>
        <rFont val="Arial"/>
        <family val="2"/>
      </rPr>
      <t>Ввод для параметра V</t>
    </r>
    <r>
      <rPr>
        <b/>
        <sz val="11"/>
        <color theme="1"/>
        <rFont val="Arial"/>
        <family val="2"/>
      </rPr>
      <t xml:space="preserve">
Укажите единицы измерения (фактические кубические метры в минуту или стандартные кубические метры в минуту) для параметра V, месячный объемный расход
</t>
    </r>
  </si>
  <si>
    <r>
      <rPr>
        <b/>
        <i/>
        <u/>
        <sz val="11"/>
        <color theme="1"/>
        <rFont val="Arial"/>
        <family val="2"/>
      </rPr>
      <t>Ввод для параметра V</t>
    </r>
    <r>
      <rPr>
        <b/>
        <sz val="11"/>
        <color theme="1"/>
        <rFont val="Arial"/>
        <family val="2"/>
      </rPr>
      <t xml:space="preserve">
Если применимо, продолжительность времени, в течение которого используются замещающие данные для месячного объемного расхода, используемого в Ур-и 1 
(часов) 
</t>
    </r>
  </si>
  <si>
    <r>
      <rPr>
        <b/>
        <i/>
        <u/>
        <sz val="11"/>
        <color theme="1"/>
        <rFont val="Arial"/>
        <family val="2"/>
      </rPr>
      <t xml:space="preserve">Ввод для параметра V
</t>
    </r>
    <r>
      <rPr>
        <b/>
        <sz val="11"/>
        <color theme="1"/>
        <rFont val="Arial"/>
        <family val="2"/>
      </rPr>
      <t xml:space="preserve">
Место каждого замера расхода, используемого в Ур-и 1</t>
    </r>
  </si>
  <si>
    <r>
      <rPr>
        <b/>
        <i/>
        <u/>
        <sz val="11"/>
        <color theme="1"/>
        <rFont val="Arial"/>
        <family val="2"/>
      </rPr>
      <t>Ввод для параметра V</t>
    </r>
    <r>
      <rPr>
        <b/>
        <sz val="11"/>
        <color theme="1"/>
        <rFont val="Arial"/>
        <family val="2"/>
      </rPr>
      <t xml:space="preserve">
Дата каждого замера расхода, используемого в Ур-и 1 
(ММ/ДД/ГГГГ)
 </t>
    </r>
  </si>
  <si>
    <r>
      <rPr>
        <b/>
        <i/>
        <u/>
        <sz val="11"/>
        <color theme="1"/>
        <rFont val="Arial"/>
        <family val="2"/>
      </rPr>
      <t>Ввод для параметра V</t>
    </r>
    <r>
      <rPr>
        <b/>
        <sz val="11"/>
        <color theme="1"/>
        <rFont val="Arial"/>
        <family val="2"/>
      </rPr>
      <t xml:space="preserve">
Если применимо, даты, когда оборудование для непрерывного мониторинга расхода не функционировало должным образом
(ММ/ДД/ГГГГ)</t>
    </r>
    <r>
      <rPr>
        <b/>
        <sz val="11"/>
        <color indexed="8"/>
        <rFont val="Arial"/>
        <family val="2"/>
      </rPr>
      <t xml:space="preserve">
</t>
    </r>
  </si>
  <si>
    <r>
      <rPr>
        <b/>
        <i/>
        <u/>
        <sz val="11"/>
        <color theme="1"/>
        <rFont val="Arial"/>
        <family val="2"/>
      </rPr>
      <t>Ввод для параметра C</t>
    </r>
    <r>
      <rPr>
        <b/>
        <sz val="11"/>
        <color theme="1"/>
        <rFont val="Arial"/>
        <family val="2"/>
      </rPr>
      <t xml:space="preserve">
Метод, применяемый для определения концентрации</t>
    </r>
  </si>
  <si>
    <r>
      <rPr>
        <b/>
        <i/>
        <u/>
        <sz val="11"/>
        <color theme="1"/>
        <rFont val="Arial"/>
        <family val="2"/>
      </rPr>
      <t>Ввод для параметра C</t>
    </r>
    <r>
      <rPr>
        <b/>
        <sz val="11"/>
        <color theme="1"/>
        <rFont val="Arial"/>
        <family val="2"/>
      </rPr>
      <t xml:space="preserve">
C -Месячная концентрация CH</t>
    </r>
    <r>
      <rPr>
        <b/>
        <vertAlign val="subscript"/>
        <sz val="11"/>
        <color theme="1"/>
        <rFont val="Arial"/>
        <family val="2"/>
      </rPr>
      <t>4</t>
    </r>
    <r>
      <rPr>
        <b/>
        <sz val="11"/>
        <color theme="1"/>
        <rFont val="Arial"/>
        <family val="2"/>
      </rPr>
      <t xml:space="preserve"> 
используемая в Ур-и 1
(объем %)
</t>
    </r>
  </si>
  <si>
    <r>
      <rPr>
        <b/>
        <i/>
        <u/>
        <sz val="11"/>
        <color theme="1"/>
        <rFont val="Arial"/>
        <family val="2"/>
      </rPr>
      <t>Ввод для параметра C</t>
    </r>
    <r>
      <rPr>
        <b/>
        <sz val="11"/>
        <color theme="1"/>
        <rFont val="Arial"/>
        <family val="2"/>
      </rPr>
      <t xml:space="preserve">
Если применимо, продолжительность периода использования замещающих данных по месячной концентрации CH</t>
    </r>
    <r>
      <rPr>
        <b/>
        <vertAlign val="subscript"/>
        <sz val="11"/>
        <color theme="1"/>
        <rFont val="Arial"/>
        <family val="2"/>
      </rPr>
      <t>4</t>
    </r>
    <r>
      <rPr>
        <b/>
        <sz val="11"/>
        <color theme="1"/>
        <rFont val="Arial"/>
        <family val="2"/>
      </rPr>
      <t xml:space="preserve"> 
(часов) 
</t>
    </r>
  </si>
  <si>
    <r>
      <rPr>
        <b/>
        <i/>
        <u/>
        <sz val="11"/>
        <color theme="1"/>
        <rFont val="Arial"/>
        <family val="2"/>
      </rPr>
      <t>Ввод для параметра C</t>
    </r>
    <r>
      <rPr>
        <b/>
        <sz val="11"/>
        <color theme="1"/>
        <rFont val="Arial"/>
        <family val="2"/>
      </rPr>
      <t xml:space="preserve">
Место каждого замера концентрации</t>
    </r>
  </si>
  <si>
    <r>
      <rPr>
        <b/>
        <i/>
        <u/>
        <sz val="11"/>
        <color theme="1"/>
        <rFont val="Arial"/>
        <family val="2"/>
      </rPr>
      <t>Ввод для параметра C</t>
    </r>
    <r>
      <rPr>
        <b/>
        <sz val="11"/>
        <color theme="1"/>
        <rFont val="Arial"/>
        <family val="2"/>
      </rPr>
      <t xml:space="preserve">
Дата каждого замера концентрации 
(ММ/ДД/ГГГГ)
</t>
    </r>
  </si>
  <si>
    <r>
      <rPr>
        <b/>
        <i/>
        <u/>
        <sz val="11"/>
        <color theme="1"/>
        <rFont val="Arial"/>
        <family val="2"/>
      </rPr>
      <t>Ввод для параметра C</t>
    </r>
    <r>
      <rPr>
        <b/>
        <sz val="11"/>
        <color theme="1"/>
        <rFont val="Arial"/>
        <family val="2"/>
      </rPr>
      <t xml:space="preserve">
Если применимо, укажите даты, когда оборудование для непрерывного мониторинга концентрации не функционировало должным образом
(ММ/ДД/ГГГГ)</t>
    </r>
    <r>
      <rPr>
        <b/>
        <sz val="11"/>
        <color indexed="8"/>
        <rFont val="Arial"/>
        <family val="2"/>
      </rPr>
      <t xml:space="preserve">
</t>
    </r>
  </si>
  <si>
    <r>
      <rPr>
        <b/>
        <i/>
        <u/>
        <sz val="11"/>
        <color theme="1"/>
        <rFont val="Arial"/>
        <family val="2"/>
      </rPr>
      <t>Ввод для параметра P (если не используются стандартные кубические метры)</t>
    </r>
    <r>
      <rPr>
        <b/>
        <sz val="11"/>
        <color theme="1"/>
        <rFont val="Arial"/>
        <family val="2"/>
      </rPr>
      <t xml:space="preserve">
Абсолютное давление,
 используемое в Ур-и 1
(Па)
</t>
    </r>
  </si>
  <si>
    <r>
      <rPr>
        <b/>
        <i/>
        <u/>
        <sz val="11"/>
        <color theme="1"/>
        <rFont val="Arial"/>
        <family val="2"/>
      </rPr>
      <t>Ввод для параметра P (если не используются стандартные кубические метры)</t>
    </r>
    <r>
      <rPr>
        <b/>
        <sz val="11"/>
        <color theme="1"/>
        <rFont val="Arial"/>
        <family val="2"/>
      </rPr>
      <t xml:space="preserve">
Если применимо, продолжительность времени использования замещающих данных для давления, используемых в Ур-и 1 
(часов) 
</t>
    </r>
  </si>
  <si>
    <r>
      <rPr>
        <b/>
        <i/>
        <u/>
        <sz val="11"/>
        <color theme="1"/>
        <rFont val="Arial"/>
        <family val="2"/>
      </rPr>
      <t>Ввод для параметра MCF</t>
    </r>
    <r>
      <rPr>
        <b/>
        <sz val="11"/>
        <color theme="1"/>
        <rFont val="Arial"/>
        <family val="2"/>
      </rPr>
      <t xml:space="preserve">
Измерялись ли месячный расход вентиляции и месячная концентрация CH</t>
    </r>
    <r>
      <rPr>
        <b/>
        <vertAlign val="subscript"/>
        <sz val="11"/>
        <color theme="1"/>
        <rFont val="Arial"/>
        <family val="2"/>
      </rPr>
      <t>4</t>
    </r>
    <r>
      <rPr>
        <b/>
        <sz val="11"/>
        <color theme="1"/>
        <rFont val="Arial"/>
        <family val="2"/>
      </rPr>
      <t xml:space="preserve"> на одной и той же основе?
</t>
    </r>
  </si>
  <si>
    <r>
      <rPr>
        <b/>
        <i/>
        <u/>
        <sz val="11"/>
        <color theme="1"/>
        <rFont val="Arial"/>
        <family val="2"/>
      </rPr>
      <t>Ввод для параметра MCF</t>
    </r>
    <r>
      <rPr>
        <b/>
        <sz val="11"/>
        <color theme="1"/>
        <rFont val="Arial"/>
        <family val="2"/>
      </rPr>
      <t xml:space="preserve">
Использовался ли расходомер? </t>
    </r>
  </si>
  <si>
    <r>
      <rPr>
        <b/>
        <i/>
        <u/>
        <sz val="11"/>
        <rFont val="Arial"/>
        <family val="2"/>
      </rPr>
      <t>Ввод для параметра MCF</t>
    </r>
    <r>
      <rPr>
        <b/>
        <sz val="11"/>
        <rFont val="Arial"/>
        <family val="2"/>
      </rPr>
      <t xml:space="preserve">
fH</t>
    </r>
    <r>
      <rPr>
        <b/>
        <vertAlign val="subscript"/>
        <sz val="11"/>
        <rFont val="Arial"/>
        <family val="2"/>
      </rPr>
      <t>2</t>
    </r>
    <r>
      <rPr>
        <b/>
        <sz val="11"/>
        <rFont val="Arial"/>
        <family val="2"/>
      </rPr>
      <t>O - Показатель влажности, используемый в Ур-и 1
(кубических метров воды на кубический метр газа)</t>
    </r>
  </si>
  <si>
    <r>
      <rPr>
        <b/>
        <i/>
        <u/>
        <sz val="11"/>
        <color theme="1"/>
        <rFont val="Arial"/>
        <family val="2"/>
      </rPr>
      <t>Ввод для параметра MCF</t>
    </r>
    <r>
      <rPr>
        <b/>
        <sz val="11"/>
        <color theme="1"/>
        <rFont val="Arial"/>
        <family val="2"/>
      </rPr>
      <t xml:space="preserve">
Если применимо, продолжительность времени применения замещающих данных по влажности, используемых в Ур-и 1 
(часов)
</t>
    </r>
  </si>
  <si>
    <r>
      <rPr>
        <b/>
        <i/>
        <u/>
        <sz val="11"/>
        <color theme="1"/>
        <rFont val="Arial"/>
        <family val="2"/>
      </rPr>
      <t>Ввод для параметра MCF</t>
    </r>
    <r>
      <rPr>
        <b/>
        <sz val="11"/>
        <color theme="1"/>
        <rFont val="Arial"/>
        <family val="2"/>
      </rPr>
      <t xml:space="preserve">
Если применимо, продолжительность времени применения замещающих данных для поправочного коэффициента на влажность, используемого в Ур-и 1 
(часов) 
</t>
    </r>
  </si>
  <si>
    <r>
      <t>CH</t>
    </r>
    <r>
      <rPr>
        <b/>
        <vertAlign val="subscript"/>
        <sz val="11"/>
        <color theme="1"/>
        <rFont val="Arial"/>
        <family val="2"/>
      </rPr>
      <t>4V</t>
    </r>
    <r>
      <rPr>
        <b/>
        <sz val="11"/>
        <color theme="1"/>
        <rFont val="Arial"/>
        <family val="2"/>
      </rPr>
      <t xml:space="preserve"> - Объем CH</t>
    </r>
    <r>
      <rPr>
        <b/>
        <vertAlign val="subscript"/>
        <sz val="11"/>
        <color theme="1"/>
        <rFont val="Arial"/>
        <family val="2"/>
      </rPr>
      <t xml:space="preserve">4, </t>
    </r>
    <r>
      <rPr>
        <b/>
        <sz val="11"/>
        <color theme="1"/>
        <rFont val="Arial"/>
        <family val="2"/>
      </rPr>
      <t xml:space="preserve">
высвобожденный через точку мониторинга вентиляции за месяц
(метр.тонн CH</t>
    </r>
    <r>
      <rPr>
        <b/>
        <vertAlign val="subscript"/>
        <sz val="11"/>
        <color theme="1"/>
        <rFont val="Arial"/>
        <family val="2"/>
      </rPr>
      <t>4</t>
    </r>
    <r>
      <rPr>
        <b/>
        <sz val="11"/>
        <color theme="1"/>
        <rFont val="Arial"/>
        <family val="2"/>
      </rPr>
      <t>)
---
Вывод Ур-я 1</t>
    </r>
  </si>
  <si>
    <t>Ур-е 3:</t>
  </si>
  <si>
    <t>Цель этой вкладки - рассчитать ежемесячное количество метана, высвобождаемого из систем дегазации (скважин или централизованных систем сбора) на объекте. Если на объекте нет систем дегазации, эту вкладку можно оставить пустой. Если точная информация недоступна, можно подставить приблизительные данные. Например, если информация о давлении недоступна, в качестве значения давления, по умолчанию, можно использовать среднее барометрическое давление с ближайшей метеостанции. Информацию можно представлять ежемесячно (по умолчанию). Пользователь заполняет 12 строк (месяцев) для каждой точки мониторинга скважины (из вкладки "2. Скважина и шахта"). 
Список выбора в первой колонке ссылается на предыдущий лист, чтобы ограничить ввод данных ранее введенными данными по скважинам или точкам мониторинга. Информация, введенная в поля на этой вкладке, используется для расчета высвобожденного метана с помощью уравнения 3 для каждой точки мониторинга дегазационной скважины (индивидуальной или централизованной).
Поля A3/A4: Если в течение месяца дегазация проводилась непрерывно, вставьте первую дату месяца в колонку "Дата начала" и последнюю дату месяца в колонку "Дата завершения". Если были перерывы, включите столько строк, сколько необходимо для комбинации точки мониторинга скважины и месяца.
Поле A5: Рассчитайте количество полных дней с активной системой дегазации. Количество полных дней может быть рассчитано либо путем ввода дат, либо путем деления количества часов в месяце на 24 часа.
Поля A13/A14: Вставьте первую дату эпизода в столбец с надписью "Дата начала" и последнюю дату эпизода в столбец с надписью "Дата завершения"; включите столько строк, сколько необходимо для месяца. Если CEMS (система непрерывного мониторинга выбросов) не использовалась в течение месяца или если CEMS функционировала должным образом в течение всего месяца, не вводите никакой информации в эти столбцы.
Поля A9, A12, A13/A14, A16, A18, A20 и A24: Если вы не используете замещающие данные для указанного параметра, вы должны вставить ноль в эти столбцы.
Поля A21-A25: Влажность необходимо указывать только в том случае, если концентрация CH4 измеряется на влажной основе, а объемный расход - на сухой основе; если концентрация CH4 измеряется на сухой основе, а объемный расход - на влажной основе; и если используется расходомер, и расходомер автоматически не корректирует на влажность.</t>
  </si>
  <si>
    <t>Цель данной вкладки - рассчитать ежемесячное выделение метана из систем вентиляции на объекте. Если точная информация недоступна, можно подставить приблизительные данные. Например, если информация о давлении недоступна, в качестве значения давления по умолчанию можно использовать среднее барометрическое давление с ближайшей метеостанции. Информацию можно представлять ежемесячно (по умолчанию).  Пользователь заполняет 12 строк (месяцев) для каждой точки мониторинга ствола (из вкладки "2. Скважины и стволы"). 
Список выбора в первом поле ссылается на предыдущий лист, чтобы ограничить ввод данных ранее введенными точками мониторинга вентиляции. Информация, введенная в поля дпнной вкладки, используется для расчета высвобожденного метана с помощью уравнения 1 для каждой точки мониторинга системы вентиляции. 
Поля A3/A4: Если в течение месяца вентиляция осуществлялась непрерывно, вставьте первую дату месяца в поле "Дата начала" и последнюю дату месяца в поле "Дата завершения". Если были перерывы, включите столько строк, сколько необходимо для комбинации точки мониторинга вентиляции/месяца.
Поле A5: Рассчитайте количество полных дней с активной системой вентиляции. Количество полных дней может быть рассчитано либо путем ввода дат, либо путем деления количества часов в месяце на 24 часа.
Поля A11 и A18: Для измерений с помощью систем непрерывного мониторинга выбросов (CEMS) включайте только первую дату месяца.
Поля A12/A13 и A19/A20: Вставьте первую дату эпизода в поле с надписью "Дата начала" и последнюю дату эпизода в поле с надписью "Дата завершения"; включите столько строк, сколько необходимо для месяца.  Если система CEMS не использовалась в течение месяца или если система CEMS работала нормально в течение месяца, не вводите никакой информации в эти поля.
Поля A9, A12/A13, A16, A19/A20, A25 и A27: Если вы не используете замещающие данные для указанного параметра, вы должны ввести в эти поля ноль.
Поля A25-A30: Влажность необходимо указывать только в том случае, если концентрация CH4 измеряется на влажной основе, а объемный расход - на сухой основе; если концентрация CH4 измеряется на сухой основе, а объемный расход - на влажной основе; и если используется расходомер, и расходомер автоматически не корректирует на влажность.</t>
  </si>
  <si>
    <t>Заполните следующую таблицу для точек мониторинга системы сбора дегазационного газа на помесячной основе. Заполняйте таблицу сверху вниз, не пропуская строк. Если на объекте нет систем дегазации, эту вкладку можно оставить пустой.</t>
  </si>
  <si>
    <r>
      <t xml:space="preserve">Точка мониторинга системы сбора газа дегазации
 </t>
    </r>
    <r>
      <rPr>
        <sz val="11"/>
        <color theme="1"/>
        <rFont val="Arial"/>
        <family val="2"/>
      </rPr>
      <t>(Соответствует централизованной точке мониторинга, отдельной скважине или системе сбора газа из предыдущей вкладки )</t>
    </r>
  </si>
  <si>
    <r>
      <rPr>
        <b/>
        <i/>
        <u/>
        <sz val="11"/>
        <color theme="1"/>
        <rFont val="Arial"/>
        <family val="2"/>
      </rPr>
      <t xml:space="preserve">Ввод для параметра  n </t>
    </r>
    <r>
      <rPr>
        <b/>
        <sz val="11"/>
        <color theme="1"/>
        <rFont val="Arial"/>
        <family val="2"/>
      </rPr>
      <t xml:space="preserve">
Даты проведения дегазации горных работ 
(ММ/ДД/ГГГГ)
</t>
    </r>
  </si>
  <si>
    <r>
      <rPr>
        <b/>
        <i/>
        <u/>
        <sz val="11"/>
        <rFont val="Arial"/>
        <family val="2"/>
      </rPr>
      <t xml:space="preserve">Ввод для параметра n
</t>
    </r>
    <r>
      <rPr>
        <b/>
        <i/>
        <sz val="11"/>
        <rFont val="Arial"/>
        <family val="2"/>
      </rPr>
      <t xml:space="preserve">
</t>
    </r>
    <r>
      <rPr>
        <b/>
        <sz val="11"/>
        <rFont val="Arial"/>
        <family val="2"/>
      </rPr>
      <t>Количество полных дней с активной системой дегазации</t>
    </r>
  </si>
  <si>
    <r>
      <rPr>
        <b/>
        <i/>
        <u/>
        <sz val="11"/>
        <color theme="1"/>
        <rFont val="Arial"/>
        <family val="2"/>
      </rPr>
      <t>Ввод для параметра Vi</t>
    </r>
    <r>
      <rPr>
        <b/>
        <sz val="11"/>
        <color theme="1"/>
        <rFont val="Arial"/>
        <family val="2"/>
      </rPr>
      <t xml:space="preserve">
Метод, используемый для определения расхода и расчета CH4, высвобождаемого из систем дегазации, используемых в Ур-и 3</t>
    </r>
  </si>
  <si>
    <r>
      <rPr>
        <b/>
        <i/>
        <u/>
        <sz val="11"/>
        <color theme="1"/>
        <rFont val="Arial"/>
        <family val="2"/>
      </rPr>
      <t>Ввод для параметра Vi</t>
    </r>
    <r>
      <rPr>
        <b/>
        <sz val="11"/>
        <color theme="1"/>
        <rFont val="Arial"/>
        <family val="2"/>
      </rPr>
      <t xml:space="preserve">
Vi - Месячный объемный расход, применяемый для расчета CH4, высвобождаемого из систем дегазации, используемый в Ур-и 3. 
(факт.м3/мин или ст.м3/мин в соответствии с выбором в колонке A6)</t>
    </r>
  </si>
  <si>
    <r>
      <rPr>
        <b/>
        <i/>
        <u/>
        <sz val="11"/>
        <color theme="1"/>
        <rFont val="Arial"/>
        <family val="2"/>
      </rPr>
      <t>Ввод для параметра Vi</t>
    </r>
    <r>
      <rPr>
        <b/>
        <sz val="11"/>
        <color theme="1"/>
        <rFont val="Arial"/>
        <family val="2"/>
      </rPr>
      <t xml:space="preserve">
Укажите единицы измерения (фактические кубические метры в минуту или стандартные кубические метры в минуту) для параметра Vi, еженедельный объемный расход</t>
    </r>
    <r>
      <rPr>
        <b/>
        <sz val="11"/>
        <color indexed="8"/>
        <rFont val="Arial"/>
        <family val="2"/>
      </rPr>
      <t xml:space="preserve">
</t>
    </r>
  </si>
  <si>
    <r>
      <rPr>
        <b/>
        <i/>
        <u/>
        <sz val="11"/>
        <color theme="1"/>
        <rFont val="Arial"/>
        <family val="2"/>
      </rPr>
      <t>Ввод для параметра Vi</t>
    </r>
    <r>
      <rPr>
        <b/>
        <sz val="11"/>
        <color theme="1"/>
        <rFont val="Arial"/>
        <family val="2"/>
      </rPr>
      <t xml:space="preserve">
Если применимо, продолжительность времени, в течение которого применяются замещающие данные для месячного объемного расхода, используемого для расчета объема CH4, высвобождаемого из систем дегазации, используемого в Ур-и 3
(часов)
</t>
    </r>
  </si>
  <si>
    <r>
      <rPr>
        <b/>
        <i/>
        <u/>
        <sz val="11"/>
        <color theme="1"/>
        <rFont val="Arial"/>
        <family val="2"/>
      </rPr>
      <t>Ввод для параметра Ci</t>
    </r>
    <r>
      <rPr>
        <b/>
        <sz val="11"/>
        <color theme="1"/>
        <rFont val="Arial"/>
        <family val="2"/>
      </rPr>
      <t xml:space="preserve">
Метод, применяемый для определения концентрации CH</t>
    </r>
    <r>
      <rPr>
        <b/>
        <vertAlign val="subscript"/>
        <sz val="11"/>
        <color theme="1"/>
        <rFont val="Arial"/>
        <family val="2"/>
      </rPr>
      <t>4</t>
    </r>
  </si>
  <si>
    <r>
      <rPr>
        <b/>
        <i/>
        <u/>
        <sz val="11"/>
        <color theme="1"/>
        <rFont val="Arial"/>
        <family val="2"/>
      </rPr>
      <t xml:space="preserve">Ввод для параметра Ci, если используется CEMS
</t>
    </r>
    <r>
      <rPr>
        <b/>
        <sz val="11"/>
        <color theme="1"/>
        <rFont val="Arial"/>
        <family val="2"/>
      </rPr>
      <t xml:space="preserve">
Месячная концентрация CH</t>
    </r>
    <r>
      <rPr>
        <b/>
        <vertAlign val="subscript"/>
        <sz val="11"/>
        <color theme="1"/>
        <rFont val="Arial"/>
        <family val="2"/>
      </rPr>
      <t>4 по CEMS,</t>
    </r>
    <r>
      <rPr>
        <b/>
        <sz val="11"/>
        <color theme="1"/>
        <rFont val="Arial"/>
        <family val="2"/>
      </rPr>
      <t xml:space="preserve"> используемая для расчета объема CH</t>
    </r>
    <r>
      <rPr>
        <b/>
        <vertAlign val="subscript"/>
        <sz val="11"/>
        <color theme="1"/>
        <rFont val="Arial"/>
        <family val="2"/>
      </rPr>
      <t>4</t>
    </r>
    <r>
      <rPr>
        <b/>
        <sz val="11"/>
        <color theme="1"/>
        <rFont val="Arial"/>
        <family val="2"/>
      </rPr>
      <t xml:space="preserve"> высвобождаемого из систем дегазации (среднее значение по суточным данным, объем %))
</t>
    </r>
  </si>
  <si>
    <r>
      <rPr>
        <b/>
        <i/>
        <u/>
        <sz val="11"/>
        <color theme="1"/>
        <rFont val="Arial"/>
        <family val="2"/>
      </rPr>
      <t>Ввод для параметра Ci</t>
    </r>
    <r>
      <rPr>
        <b/>
        <sz val="11"/>
        <color theme="1"/>
        <rFont val="Arial"/>
        <family val="2"/>
      </rPr>
      <t xml:space="preserve">
Если применимо, продолжительность времени, в течение которого применяются замещающие данные для месячной концентрации CH</t>
    </r>
    <r>
      <rPr>
        <b/>
        <vertAlign val="subscript"/>
        <sz val="11"/>
        <color theme="1"/>
        <rFont val="Arial"/>
        <family val="2"/>
      </rPr>
      <t>4</t>
    </r>
    <r>
      <rPr>
        <b/>
        <sz val="11"/>
        <color theme="1"/>
        <rFont val="Arial"/>
        <family val="2"/>
      </rPr>
      <t xml:space="preserve"> по CEMS, используемой для расчета объема CH</t>
    </r>
    <r>
      <rPr>
        <b/>
        <vertAlign val="subscript"/>
        <sz val="11"/>
        <color theme="1"/>
        <rFont val="Arial"/>
        <family val="2"/>
      </rPr>
      <t>4,</t>
    </r>
    <r>
      <rPr>
        <b/>
        <sz val="11"/>
        <color theme="1"/>
        <rFont val="Arial"/>
        <family val="2"/>
      </rPr>
      <t xml:space="preserve"> высвобождаемого из систем дегазации (среднее значение из ежедневных данных, часов) 
</t>
    </r>
  </si>
  <si>
    <r>
      <rPr>
        <b/>
        <i/>
        <u/>
        <sz val="11"/>
        <color theme="1"/>
        <rFont val="Arial"/>
        <family val="2"/>
      </rPr>
      <t>Ввод для параметра  Ci</t>
    </r>
    <r>
      <rPr>
        <b/>
        <sz val="11"/>
        <color theme="1"/>
        <rFont val="Arial"/>
        <family val="2"/>
      </rPr>
      <t xml:space="preserve">
Если применимо, даты, когда оборудование непрерывного мониторинга не функционировало должным образом
(ММ/ДД/ГГГГ)
</t>
    </r>
  </si>
  <si>
    <r>
      <rPr>
        <b/>
        <i/>
        <u/>
        <sz val="11"/>
        <rFont val="Arial"/>
        <family val="2"/>
      </rPr>
      <t>Ввод для параметра Ci</t>
    </r>
    <r>
      <rPr>
        <b/>
        <sz val="11"/>
        <rFont val="Arial"/>
        <family val="2"/>
      </rPr>
      <t xml:space="preserve">
Ci - Месячная концентрация CH</t>
    </r>
    <r>
      <rPr>
        <b/>
        <vertAlign val="subscript"/>
        <sz val="11"/>
        <rFont val="Arial"/>
        <family val="2"/>
      </rPr>
      <t>4</t>
    </r>
    <r>
      <rPr>
        <b/>
        <sz val="11"/>
        <rFont val="Arial"/>
        <family val="2"/>
      </rPr>
      <t xml:space="preserve">, по результатам ежемесячного отбора проб, объем %
</t>
    </r>
  </si>
  <si>
    <r>
      <rPr>
        <b/>
        <i/>
        <u/>
        <sz val="11"/>
        <color theme="1"/>
        <rFont val="Arial"/>
        <family val="2"/>
      </rPr>
      <t xml:space="preserve">Ввод для параметра Ci
</t>
    </r>
    <r>
      <rPr>
        <b/>
        <sz val="11"/>
        <color theme="1"/>
        <rFont val="Arial"/>
        <family val="2"/>
      </rPr>
      <t xml:space="preserve">
Если применимо, продолжительность времени, в течение которого применяются замещающие данные по месячной концентрации CH</t>
    </r>
    <r>
      <rPr>
        <b/>
        <vertAlign val="subscript"/>
        <sz val="11"/>
        <color theme="1"/>
        <rFont val="Arial"/>
        <family val="2"/>
      </rPr>
      <t>4</t>
    </r>
    <r>
      <rPr>
        <b/>
        <sz val="11"/>
        <color theme="1"/>
        <rFont val="Arial"/>
        <family val="2"/>
      </rPr>
      <t>, на основе результатов ежемесячного отбора проб, используемые для расчета CH</t>
    </r>
    <r>
      <rPr>
        <b/>
        <vertAlign val="subscript"/>
        <sz val="11"/>
        <color theme="1"/>
        <rFont val="Arial"/>
        <family val="2"/>
      </rPr>
      <t>4</t>
    </r>
    <r>
      <rPr>
        <b/>
        <sz val="11"/>
        <color theme="1"/>
        <rFont val="Arial"/>
        <family val="2"/>
      </rPr>
      <t xml:space="preserve">, высвобождаемого из систем дегазации
(часов)
</t>
    </r>
  </si>
  <si>
    <r>
      <rPr>
        <b/>
        <i/>
        <u/>
        <sz val="11"/>
        <color rgb="FF000000"/>
        <rFont val="Arial"/>
        <family val="2"/>
      </rPr>
      <t xml:space="preserve">Ввод для параметра Ti (если не используются стандартные кубические метры)
</t>
    </r>
    <r>
      <rPr>
        <b/>
        <sz val="11"/>
        <color rgb="FF000000"/>
        <rFont val="Arial"/>
        <family val="2"/>
      </rPr>
      <t xml:space="preserve">
Ti - Значение температуры, используемое в Ур-и 3 
(K)
</t>
    </r>
  </si>
  <si>
    <r>
      <rPr>
        <b/>
        <i/>
        <u/>
        <sz val="11"/>
        <color theme="1"/>
        <rFont val="Arial"/>
        <family val="2"/>
      </rPr>
      <t>Ввод для параметра Ti (если не используются стандартные кубические метры)</t>
    </r>
    <r>
      <rPr>
        <b/>
        <sz val="11"/>
        <color theme="1"/>
        <rFont val="Arial"/>
        <family val="2"/>
      </rPr>
      <t xml:space="preserve">
Если применимо, продолжительность времени применения замещающих данных для значений температуры, используемых в Ур-и 3
(часов)
</t>
    </r>
  </si>
  <si>
    <r>
      <rPr>
        <b/>
        <i/>
        <u/>
        <sz val="11"/>
        <color theme="1"/>
        <rFont val="Arial"/>
        <family val="2"/>
      </rPr>
      <t>Ввод для параметра  Pi (uесли не используются стандартные кубические метры)</t>
    </r>
    <r>
      <rPr>
        <b/>
        <sz val="11"/>
        <color theme="1"/>
        <rFont val="Arial"/>
        <family val="2"/>
      </rPr>
      <t xml:space="preserve">
Pi - Значение абсолютного давления, используемое в Ур-и 3
(Па)
</t>
    </r>
  </si>
  <si>
    <r>
      <rPr>
        <b/>
        <i/>
        <u/>
        <sz val="11"/>
        <color theme="1"/>
        <rFont val="Arial"/>
        <family val="2"/>
      </rPr>
      <t>Input for parameter Pi (если не используются стандартные кубические метры)</t>
    </r>
    <r>
      <rPr>
        <b/>
        <sz val="11"/>
        <color theme="1"/>
        <rFont val="Arial"/>
        <family val="2"/>
      </rPr>
      <t xml:space="preserve">
Если применимо, продолжительность времени применения замещающих данных для значения давления, используемого в Ур-и 3
(часов)
</t>
    </r>
  </si>
  <si>
    <r>
      <rPr>
        <b/>
        <i/>
        <u/>
        <sz val="11"/>
        <color theme="1"/>
        <rFont val="Arial"/>
        <family val="2"/>
      </rPr>
      <t>Ввод для параметра MCF</t>
    </r>
    <r>
      <rPr>
        <b/>
        <sz val="11"/>
        <color theme="1"/>
        <rFont val="Arial"/>
        <family val="2"/>
      </rPr>
      <t xml:space="preserve">
Измерялись ли расход и концентрация CH</t>
    </r>
    <r>
      <rPr>
        <b/>
        <vertAlign val="subscript"/>
        <sz val="11"/>
        <color theme="1"/>
        <rFont val="Arial"/>
        <family val="2"/>
      </rPr>
      <t>4</t>
    </r>
    <r>
      <rPr>
        <b/>
        <sz val="11"/>
        <color theme="1"/>
        <rFont val="Arial"/>
        <family val="2"/>
      </rPr>
      <t xml:space="preserve"> на одной и той же основе?
</t>
    </r>
  </si>
  <si>
    <r>
      <rPr>
        <b/>
        <i/>
        <u/>
        <sz val="11"/>
        <color theme="1"/>
        <rFont val="Arial"/>
        <family val="2"/>
      </rPr>
      <t>Ввод для параметра MCF</t>
    </r>
    <r>
      <rPr>
        <b/>
        <sz val="11"/>
        <color theme="1"/>
        <rFont val="Arial"/>
        <family val="2"/>
      </rPr>
      <t xml:space="preserve">
Использовался ли расходомер? </t>
    </r>
  </si>
  <si>
    <r>
      <rPr>
        <b/>
        <i/>
        <u/>
        <sz val="11"/>
        <rFont val="Arial"/>
        <family val="2"/>
      </rPr>
      <t>Ввод для параметра  MCF</t>
    </r>
    <r>
      <rPr>
        <b/>
        <sz val="11"/>
        <rFont val="Arial"/>
        <family val="2"/>
      </rPr>
      <t xml:space="preserve">
fH</t>
    </r>
    <r>
      <rPr>
        <b/>
        <vertAlign val="subscript"/>
        <sz val="11"/>
        <rFont val="Arial"/>
        <family val="2"/>
      </rPr>
      <t>2</t>
    </r>
    <r>
      <rPr>
        <b/>
        <sz val="11"/>
        <rFont val="Arial"/>
        <family val="2"/>
      </rPr>
      <t xml:space="preserve">O - Показатель влажности, используемый в Ур-и 3
(кубических метров воды на кубический метр газа)
</t>
    </r>
  </si>
  <si>
    <r>
      <rPr>
        <b/>
        <i/>
        <u/>
        <sz val="11"/>
        <color theme="1"/>
        <rFont val="Arial"/>
        <family val="2"/>
      </rPr>
      <t>Ввод для параметра MCF</t>
    </r>
    <r>
      <rPr>
        <b/>
        <sz val="11"/>
        <color theme="1"/>
        <rFont val="Arial"/>
        <family val="2"/>
      </rPr>
      <t xml:space="preserve">
Если применимо, продолжительность времени применения замещающих данных по влажности, используемых в Ур-и 3 
(часов)
</t>
    </r>
  </si>
  <si>
    <r>
      <rPr>
        <b/>
        <i/>
        <u/>
        <sz val="11"/>
        <rFont val="Arial"/>
        <family val="2"/>
      </rPr>
      <t>Ввод для параметра MCF</t>
    </r>
    <r>
      <rPr>
        <b/>
        <sz val="11"/>
        <rFont val="Arial"/>
        <family val="2"/>
      </rPr>
      <t xml:space="preserve">
Коэффициент поправки на влажность, используемый в Ур-и 1
</t>
    </r>
  </si>
  <si>
    <r>
      <rPr>
        <b/>
        <i/>
        <u/>
        <sz val="11"/>
        <rFont val="Arial"/>
        <family val="2"/>
      </rPr>
      <t>Ввод для параметра  MCF</t>
    </r>
    <r>
      <rPr>
        <b/>
        <sz val="11"/>
        <rFont val="Arial"/>
        <family val="2"/>
      </rPr>
      <t xml:space="preserve">
Коэффициент поправки на влажность, используемый в Ур-и 3
</t>
    </r>
  </si>
  <si>
    <r>
      <t>CH</t>
    </r>
    <r>
      <rPr>
        <b/>
        <vertAlign val="subscript"/>
        <sz val="11"/>
        <color theme="1"/>
        <rFont val="Arial"/>
        <family val="2"/>
      </rPr>
      <t xml:space="preserve">4D </t>
    </r>
    <r>
      <rPr>
        <b/>
        <sz val="11"/>
        <color theme="1"/>
        <rFont val="Arial"/>
        <family val="2"/>
      </rPr>
      <t>- Объем CH</t>
    </r>
    <r>
      <rPr>
        <b/>
        <vertAlign val="subscript"/>
        <sz val="11"/>
        <color theme="1"/>
        <rFont val="Arial"/>
        <family val="2"/>
      </rPr>
      <t>4</t>
    </r>
    <r>
      <rPr>
        <b/>
        <sz val="11"/>
        <color theme="1"/>
        <rFont val="Arial"/>
        <family val="2"/>
      </rPr>
      <t>, высвобожденный через точку мониторинга за месяц
(метр.тонн CH</t>
    </r>
    <r>
      <rPr>
        <b/>
        <vertAlign val="subscript"/>
        <sz val="11"/>
        <color theme="1"/>
        <rFont val="Arial"/>
        <family val="2"/>
      </rPr>
      <t>4</t>
    </r>
    <r>
      <rPr>
        <b/>
        <sz val="11"/>
        <color theme="1"/>
        <rFont val="Arial"/>
        <family val="2"/>
      </rPr>
      <t>)
---
Вывод Ур-я 3</t>
    </r>
  </si>
  <si>
    <t>5. Сбор дегазации</t>
  </si>
  <si>
    <t>4. Дегазация помесячно</t>
  </si>
  <si>
    <t xml:space="preserve">Данная вкладка предназначена для предоставления информации о системе или системах, если они присутствуют на объекте, которые дополняют систему вентиляции через дегазационные скважины с поверхности или внутри шахты. Если с системой сбора дегазации не связана ни одна скважина, в поле A1 не будет отображаться никаких идентификаторов или названий скважин, и, в таком случае, эту вкладку можно оставить пустой.
</t>
  </si>
  <si>
    <t>Заполните следующую таблицу для каждой скважины, связанной с системой сбора дегазационного газа (автозаполняется из вкладки "2. Скважины и стволы"). Убедитесь, что вы вводите только уникальные названия/идентификаторы скважин сбора и заполняете таблицу сверху вниз, не пропуская строк.</t>
  </si>
  <si>
    <t xml:space="preserve">Номер или название скважины из вкладки "2. Скважины и стволы"
</t>
  </si>
  <si>
    <t>Производитесь</t>
  </si>
  <si>
    <t>Мощность</t>
  </si>
  <si>
    <t xml:space="preserve">Номер или название установки системы сбора дегазационного газа
</t>
  </si>
  <si>
    <t xml:space="preserve">Единица измерения мощности, 
ст.м3/мин или факт.м3/мин.
</t>
  </si>
  <si>
    <r>
      <t>Покрываемая площадь поверхности, м</t>
    </r>
    <r>
      <rPr>
        <b/>
        <vertAlign val="superscript"/>
        <sz val="11"/>
        <color indexed="8"/>
        <rFont val="Arial"/>
        <family val="2"/>
      </rPr>
      <t>2</t>
    </r>
    <r>
      <rPr>
        <b/>
        <sz val="11"/>
        <color indexed="8"/>
        <rFont val="Arial"/>
        <family val="2"/>
      </rPr>
      <t xml:space="preserve">
</t>
    </r>
  </si>
  <si>
    <t xml:space="preserve">Количество часов эксплуатации в год
</t>
  </si>
  <si>
    <t>6. Утилизация или передача</t>
  </si>
  <si>
    <t>Если применимо к рассматриваемой подземной угольной шахте, данная вкладка предоставляет место для информации о любых системах, которые утилизируют метан, выбрасываемый из шахты, включая любые меры по снижению выбросов вентиляционной системы (напр., термические окислители), любое факельное сжигание газа из системы дегазации или любой прочий сбор и продуктивное использование газа систем дегазации (напр., продажа за пределы объекта в газопроводы, использование на шахте для генерации электроэнергии, или использование за пределами шахты в качестве моторного топлива). Если на предприятии не происходит ни утилизации, ни перекачки метана для внешнего использования, эту вкладку можно оставить пустой.</t>
  </si>
  <si>
    <t>Заполните следующую таблицу для устройств утилизации систем вентиляции и дегазации или пунктов транспортировки за пределы шахты. Для каждого устройства утилизации или пункта передачи используйте столбцы A8 - A17, чтобы определить, какие отдельные скважины, стволы и пункты централизованного мониторинга связаны с передачей с шахты или устройством утилизации на площадке. Заполняйте таблицу сверху вниз и слева направо, не пропуская строк.</t>
  </si>
  <si>
    <t>Номер или название устройства утилизации газа системы вентиляции или дегазации, либо пункта транспортировки за пределы шахты</t>
  </si>
  <si>
    <t xml:space="preserve">Утилизируется ли газ на шахте или передается за ее пределы?
</t>
  </si>
  <si>
    <t xml:space="preserve">Дополнительная информация к описанию
</t>
  </si>
  <si>
    <t xml:space="preserve">Описание оборудования использования или утилизации
</t>
  </si>
  <si>
    <t xml:space="preserve">Годовое количество часов эксплуатации основного устройства утилизации/использования
(часы)
</t>
  </si>
  <si>
    <t xml:space="preserve">DE - КПД утилизации, принятый для основного устройства утилизации/использования и применяемый в Ур-и 5
(%)
</t>
  </si>
  <si>
    <t xml:space="preserve">Если газ транспортируется с площадки шахты, утилизируется ли он за ее пределами?
</t>
  </si>
  <si>
    <t xml:space="preserve">Отдельная скважина, ствол или централизованная точка мониторинга, связанная с  транспортировкой с площадки или устройством утилизации  
(1 из 10)
</t>
  </si>
  <si>
    <t xml:space="preserve">Отдельная скважина, ствол или централизованная точка мониторинга, связанная с  транспортировкой с площадки или устройством утилизации, если применимо
(2 из 10)
</t>
  </si>
  <si>
    <t xml:space="preserve">Отдельная скважина, ствол или централизованная точка мониторинга, связанная с  транспортировкой с площадки или устройством утилизации, если применимо
(3 из 10)
</t>
  </si>
  <si>
    <t xml:space="preserve">Отдельная скважина, ствол или централизованная точка мониторинга, связанная с  транспортировкой с площадки или устройством утилизации, если применимо
(4 из 10)
</t>
  </si>
  <si>
    <t xml:space="preserve">Отдельная скважина, ствол или централизованная точка мониторинга, связанная с  транспортировкой с площадки или устройством утилизации, если применимо
(5 из 10)
</t>
  </si>
  <si>
    <t xml:space="preserve">Отдельная скважина, ствол или централизованная точка мониторинга, связанная с  транспортировкой с площадки или устройством утилизации, если применимо
(6 из 10)
</t>
  </si>
  <si>
    <t xml:space="preserve">Отдельная скважина, ствол или централизованная точка мониторинга, связанная с  транспортировкой с площадки или устройством утилизации, если применимо
(7 из 10)
</t>
  </si>
  <si>
    <t xml:space="preserve">Отдельная скважина, ствол или централизованная точка мониторинга, связанная с  транспортировкой с площадки или устройством утилизации, если применимо
(8 из 10)
</t>
  </si>
  <si>
    <t xml:space="preserve">Отдельная скважина, ствол или централизованная точка мониторинга, связанная с  транспортировкой с площадки или устройством утилизации, если применимо
(9 из 10)
</t>
  </si>
  <si>
    <t xml:space="preserve">Отдельная скважина, ствол или централизованная точка мониторинга, связанная с  транспортировкой с площадки или устройством утилизации, если применимо
(10 мз 10)
</t>
  </si>
  <si>
    <t>Ур-е 5:</t>
  </si>
  <si>
    <t>7. Утилизация или передача помесячно</t>
  </si>
  <si>
    <t xml:space="preserve">Номер или название устройства утилизации газа системы вентиляции или дегазации, либо пункта транспортировки за пределы шахты
</t>
  </si>
  <si>
    <t>Если применимо к рассматриваемой подземной шахте, эта вкладка помогает оценить предотвращенные выбросы метана благодаря таким проектам по снижению воздействия (например, термическое окисление, факельное сжигание или любой прочий сбор или продуктивное использование газа из систем дегазации). Если на предприятии не происходит ни утилизации, ни перекачки метана для внешнего использования, эту вкладку можно оставить пустой.
Список выбора в первой колонке ссылается на предыдущий лист, чтобы ограничить ввод информации ранее введенными устройствами утилизации системы вентиляции и дегазации или пунктами транспортировки за пределы шахты. Информация, введенная в поля на этой вкладке, используется для расчета предотвращенных выбросов с помощью уравнения 5. Обратите внимание, что переменная CH4Routed не используется в уравнении 5, но используется во вкладке 8.</t>
  </si>
  <si>
    <t>Заполните следующую таблицу для устройств утилизации газа систем вентиляции и дегазации или пунктов транспортировки за пределы шахты. Для каждого устройства утилизации или пункта передачи укажите количество газа, направляемого на утилизацию по CEMS, а также эффективность утилизации системы.</t>
  </si>
  <si>
    <r>
      <rPr>
        <b/>
        <sz val="11"/>
        <color rgb="FF0533B5"/>
        <rFont val="Arial"/>
        <family val="2"/>
      </rPr>
      <t>CH</t>
    </r>
    <r>
      <rPr>
        <b/>
        <vertAlign val="subscript"/>
        <sz val="11"/>
        <color rgb="FF0533B5"/>
        <rFont val="Arial"/>
        <family val="2"/>
      </rPr>
      <t>4 RoutedDestr</t>
    </r>
    <r>
      <rPr>
        <b/>
        <sz val="11"/>
        <color indexed="8"/>
        <rFont val="Arial"/>
        <family val="2"/>
      </rPr>
      <t xml:space="preserve"> -количество CH</t>
    </r>
    <r>
      <rPr>
        <b/>
        <vertAlign val="subscript"/>
        <sz val="11"/>
        <color rgb="FF000000"/>
        <rFont val="Arial"/>
        <family val="2"/>
      </rPr>
      <t>4,</t>
    </r>
    <r>
      <rPr>
        <b/>
        <sz val="11"/>
        <color indexed="8"/>
        <rFont val="Arial"/>
        <family val="2"/>
      </rPr>
      <t xml:space="preserve"> направленное к оборудованию утилизации или к пункту передачи за пределы площадки шахты (метр. тонн)
</t>
    </r>
  </si>
  <si>
    <t>Укажите единицы измерения для месячного объемного расхода</t>
  </si>
  <si>
    <r>
      <t>Месячная концентрация CH</t>
    </r>
    <r>
      <rPr>
        <b/>
        <vertAlign val="subscript"/>
        <sz val="11"/>
        <color theme="1"/>
        <rFont val="Arial"/>
        <family val="2"/>
      </rPr>
      <t>4, используемая для расчета расхода</t>
    </r>
    <r>
      <rPr>
        <b/>
        <sz val="11"/>
        <color theme="1"/>
        <rFont val="Arial"/>
        <family val="2"/>
      </rPr>
      <t xml:space="preserve"> CH</t>
    </r>
    <r>
      <rPr>
        <b/>
        <vertAlign val="subscript"/>
        <sz val="11"/>
        <color theme="1"/>
        <rFont val="Arial"/>
        <family val="2"/>
      </rPr>
      <t>4</t>
    </r>
    <r>
      <rPr>
        <b/>
        <sz val="11"/>
        <color theme="1"/>
        <rFont val="Arial"/>
        <family val="2"/>
      </rPr>
      <t xml:space="preserve">
(объем %)</t>
    </r>
  </si>
  <si>
    <t>DE - КПД утилизации, принятый для основного устройства утилизации и используемый в Ур-и 5
(%)</t>
  </si>
  <si>
    <r>
      <rPr>
        <b/>
        <sz val="11"/>
        <color rgb="FF0533B5"/>
        <rFont val="Arial"/>
        <family val="2"/>
      </rPr>
      <t>CH</t>
    </r>
    <r>
      <rPr>
        <b/>
        <vertAlign val="subscript"/>
        <sz val="11"/>
        <color rgb="FF0533B5"/>
        <rFont val="Arial"/>
        <family val="2"/>
      </rPr>
      <t>4Destroyed</t>
    </r>
    <r>
      <rPr>
        <b/>
        <sz val="11"/>
        <color indexed="8"/>
        <rFont val="Arial"/>
        <family val="2"/>
      </rPr>
      <t xml:space="preserve"> - Месячное количество CH</t>
    </r>
    <r>
      <rPr>
        <b/>
        <vertAlign val="subscript"/>
        <sz val="11"/>
        <color rgb="FF000000"/>
        <rFont val="Arial"/>
        <family val="2"/>
      </rPr>
      <t>4,</t>
    </r>
    <r>
      <rPr>
        <b/>
        <sz val="11"/>
        <color indexed="8"/>
        <rFont val="Arial"/>
        <family val="2"/>
      </rPr>
      <t xml:space="preserve"> утилизированное/использованное или транспортированное за пределы шахты (метр.тонн)
</t>
    </r>
  </si>
  <si>
    <r>
      <rPr>
        <b/>
        <sz val="11"/>
        <color rgb="FF0533B5"/>
        <rFont val="Arial"/>
        <family val="2"/>
      </rPr>
      <t>CH</t>
    </r>
    <r>
      <rPr>
        <b/>
        <vertAlign val="subscript"/>
        <sz val="11"/>
        <color rgb="FF0533B5"/>
        <rFont val="Arial"/>
        <family val="2"/>
      </rPr>
      <t>4Routed</t>
    </r>
    <r>
      <rPr>
        <b/>
        <sz val="11"/>
        <color indexed="8"/>
        <rFont val="Arial"/>
        <family val="2"/>
      </rPr>
      <t xml:space="preserve"> - Месячное количество  CH</t>
    </r>
    <r>
      <rPr>
        <b/>
        <vertAlign val="subscript"/>
        <sz val="11"/>
        <color rgb="FF000000"/>
        <rFont val="Arial"/>
        <family val="2"/>
      </rPr>
      <t>4, переданное на утилизацию</t>
    </r>
    <r>
      <rPr>
        <b/>
        <sz val="11"/>
        <color indexed="8"/>
        <rFont val="Arial"/>
        <family val="2"/>
      </rPr>
      <t xml:space="preserve">/использование или транспортировку, но не утилизированное или транспортированное с площазки шахты (метр.тонн)
</t>
    </r>
  </si>
  <si>
    <r>
      <t>Выбросы CO</t>
    </r>
    <r>
      <rPr>
        <b/>
        <vertAlign val="subscript"/>
        <sz val="11"/>
        <color rgb="FF000000"/>
        <rFont val="Arial"/>
        <family val="2"/>
      </rPr>
      <t>2</t>
    </r>
    <r>
      <rPr>
        <b/>
        <sz val="11"/>
        <color rgb="FF000000"/>
        <rFont val="Arial"/>
        <family val="2"/>
      </rPr>
      <t xml:space="preserve"> при утилизации шахтного газа CH</t>
    </r>
    <r>
      <rPr>
        <b/>
        <vertAlign val="subscript"/>
        <sz val="11"/>
        <color rgb="FF000000"/>
        <rFont val="Arial"/>
        <family val="2"/>
      </rPr>
      <t>4</t>
    </r>
    <r>
      <rPr>
        <b/>
        <sz val="11"/>
        <color rgb="FF000000"/>
        <rFont val="Arial"/>
        <family val="2"/>
      </rPr>
      <t xml:space="preserve"> на шахте (напр., при факельном сжигании)
(метр.тонн CO</t>
    </r>
    <r>
      <rPr>
        <b/>
        <vertAlign val="subscript"/>
        <sz val="11"/>
        <color rgb="FF000000"/>
        <rFont val="Arial"/>
        <family val="2"/>
      </rPr>
      <t>2</t>
    </r>
    <r>
      <rPr>
        <b/>
        <sz val="11"/>
        <color rgb="FF000000"/>
        <rFont val="Arial"/>
        <family val="2"/>
      </rPr>
      <t xml:space="preserve">, неокругленно) </t>
    </r>
  </si>
  <si>
    <t>8. Сводка по выбросам</t>
  </si>
  <si>
    <t>Инструкции по вкладке:</t>
  </si>
  <si>
    <t>В данной вкладке рассчитываются общие выбросы по объекту, с использованием данных, введенных в предыдущих вкладках. Ввод данных в эту рабочую таблицу требуется только в том случае, если вы хотите скорректировать рассчитанный результат в ручную. Суммарные выбросы по предприятию рассчитываются согласно Ур-ю 7, как сумма результатов Ур-й 2 и 4 за вычетом результата Ур-я 6.</t>
  </si>
  <si>
    <t>ВНИМАНИЕ: Отрицательное значение в колонке "Отчетное значение" в таблицах ниже, скорее всего, указывает на ошибку отчетности в одной или нескольких предыдущих вкладках.</t>
  </si>
  <si>
    <t>В следующей таблице рассчитано общее месячное количество CH4, высвобождаемого из систем вентиляции шахты, в соответствии с Ур-ем 2. Чтобы скорректировать рассчитанный результат и внести альтернативное значение, используйте столбцы A3 и A4 данной таблицы.</t>
  </si>
  <si>
    <t>Ур-е 2:</t>
  </si>
  <si>
    <r>
      <t>CH</t>
    </r>
    <r>
      <rPr>
        <b/>
        <vertAlign val="subscript"/>
        <sz val="11"/>
        <color theme="1"/>
        <rFont val="Arial"/>
        <family val="2"/>
      </rPr>
      <t>4VTotal</t>
    </r>
    <r>
      <rPr>
        <b/>
        <sz val="11"/>
        <color theme="1"/>
        <rFont val="Arial"/>
        <family val="2"/>
      </rPr>
      <t xml:space="preserve"> - Общее количество CH4, выделяемого из вентиляционных систем шахты, за месяц, согласно Ур-ю 2
(метр.тонн CH4, неокругленно)
---
Рассчитанный результат</t>
    </r>
  </si>
  <si>
    <t>Какой результат вы хотите включить в отчет? (Расчетный результат изначально выбран по умолчанию)</t>
  </si>
  <si>
    <r>
      <t>CH</t>
    </r>
    <r>
      <rPr>
        <b/>
        <vertAlign val="subscript"/>
        <sz val="11"/>
        <color theme="1"/>
        <rFont val="Arial"/>
        <family val="2"/>
      </rPr>
      <t>4VTotal</t>
    </r>
    <r>
      <rPr>
        <b/>
        <sz val="11"/>
        <color theme="1"/>
        <rFont val="Arial"/>
        <family val="2"/>
      </rPr>
      <t xml:space="preserve"> -Общее количество CH4, выделенного из вентиляционных систем, за месяц
(метр.тонн CH</t>
    </r>
    <r>
      <rPr>
        <b/>
        <vertAlign val="subscript"/>
        <sz val="11"/>
        <color theme="1"/>
        <rFont val="Arial"/>
        <family val="2"/>
      </rPr>
      <t>4</t>
    </r>
    <r>
      <rPr>
        <b/>
        <sz val="11"/>
        <color theme="1"/>
        <rFont val="Arial"/>
        <family val="2"/>
      </rPr>
      <t>, неокругленно)
---
Значение, внесенное пользователем</t>
    </r>
  </si>
  <si>
    <r>
      <t>CH</t>
    </r>
    <r>
      <rPr>
        <b/>
        <vertAlign val="subscript"/>
        <sz val="11"/>
        <color theme="1"/>
        <rFont val="Arial"/>
        <family val="2"/>
      </rPr>
      <t xml:space="preserve">4VTotal </t>
    </r>
    <r>
      <rPr>
        <b/>
        <sz val="11"/>
        <color theme="1"/>
        <rFont val="Arial"/>
        <family val="2"/>
      </rPr>
      <t>- Общее количество CH</t>
    </r>
    <r>
      <rPr>
        <b/>
        <vertAlign val="subscript"/>
        <sz val="11"/>
        <color theme="1"/>
        <rFont val="Arial"/>
        <family val="2"/>
      </rPr>
      <t>4</t>
    </r>
    <r>
      <rPr>
        <b/>
        <sz val="11"/>
        <color theme="1"/>
        <rFont val="Arial"/>
        <family val="2"/>
      </rPr>
      <t>, выделенного из вентиляционных систем шахты, за месяц
(метр.тоннs CH</t>
    </r>
    <r>
      <rPr>
        <b/>
        <vertAlign val="subscript"/>
        <sz val="11"/>
        <color theme="1"/>
        <rFont val="Arial"/>
        <family val="2"/>
      </rPr>
      <t>4</t>
    </r>
    <r>
      <rPr>
        <b/>
        <sz val="11"/>
        <color theme="1"/>
        <rFont val="Arial"/>
        <family val="2"/>
      </rPr>
      <t>, округленно)
---
Отчетное значение</t>
    </r>
  </si>
  <si>
    <t>Использовать расчетный результат в округленной форме</t>
  </si>
  <si>
    <r>
      <t>CH</t>
    </r>
    <r>
      <rPr>
        <b/>
        <vertAlign val="subscript"/>
        <sz val="18"/>
        <rFont val="Times New Roman"/>
        <family val="1"/>
      </rPr>
      <t>4 emitted</t>
    </r>
    <r>
      <rPr>
        <b/>
        <sz val="18"/>
        <rFont val="Times New Roman"/>
        <family val="1"/>
      </rPr>
      <t xml:space="preserve"> (net) = CH</t>
    </r>
    <r>
      <rPr>
        <b/>
        <vertAlign val="subscript"/>
        <sz val="18"/>
        <rFont val="Times New Roman"/>
        <family val="1"/>
      </rPr>
      <t>4VTotal</t>
    </r>
    <r>
      <rPr>
        <b/>
        <sz val="18"/>
        <rFont val="Times New Roman"/>
        <family val="1"/>
      </rPr>
      <t xml:space="preserve"> + CH</t>
    </r>
    <r>
      <rPr>
        <b/>
        <vertAlign val="subscript"/>
        <sz val="18"/>
        <rFont val="Times New Roman"/>
        <family val="1"/>
      </rPr>
      <t>4DTotal</t>
    </r>
    <r>
      <rPr>
        <b/>
        <sz val="18"/>
        <rFont val="Times New Roman"/>
        <family val="1"/>
      </rPr>
      <t xml:space="preserve"> - CH</t>
    </r>
    <r>
      <rPr>
        <b/>
        <vertAlign val="subscript"/>
        <sz val="18"/>
        <rFont val="Times New Roman"/>
        <family val="1"/>
      </rPr>
      <t>4DestroyedTotal+</t>
    </r>
    <r>
      <rPr>
        <b/>
        <sz val="18"/>
        <rFont val="Times New Roman"/>
        <family val="1"/>
      </rPr>
      <t>CH</t>
    </r>
    <r>
      <rPr>
        <b/>
        <vertAlign val="subscript"/>
        <sz val="18"/>
        <rFont val="Times New Roman"/>
        <family val="1"/>
      </rPr>
      <t>4RoutedTotal</t>
    </r>
    <r>
      <rPr>
        <b/>
        <sz val="18"/>
        <rFont val="Times New Roman"/>
        <family val="1"/>
      </rPr>
      <t xml:space="preserve">                 (Ур-е 7)</t>
    </r>
  </si>
  <si>
    <r>
      <t>CH</t>
    </r>
    <r>
      <rPr>
        <b/>
        <vertAlign val="subscript"/>
        <sz val="18"/>
        <rFont val="Times New Roman"/>
        <family val="1"/>
      </rPr>
      <t xml:space="preserve">4DestroyedTotal </t>
    </r>
    <r>
      <rPr>
        <b/>
        <sz val="18"/>
        <rFont val="Times New Roman"/>
        <family val="1"/>
      </rPr>
      <t>= ∑ (CH</t>
    </r>
    <r>
      <rPr>
        <b/>
        <vertAlign val="subscript"/>
        <sz val="18"/>
        <rFont val="Times New Roman"/>
        <family val="1"/>
      </rPr>
      <t>4Destroyed</t>
    </r>
    <r>
      <rPr>
        <b/>
        <sz val="18"/>
        <rFont val="Times New Roman"/>
        <family val="1"/>
      </rPr>
      <t>) i                 (Ур-е 6)</t>
    </r>
  </si>
  <si>
    <r>
      <t>CH</t>
    </r>
    <r>
      <rPr>
        <b/>
        <vertAlign val="subscript"/>
        <sz val="18"/>
        <rFont val="Times New Roman"/>
        <family val="1"/>
      </rPr>
      <t>4DTotal</t>
    </r>
    <r>
      <rPr>
        <b/>
        <sz val="18"/>
        <rFont val="Times New Roman"/>
        <family val="1"/>
      </rPr>
      <t xml:space="preserve"> = ∑(CH</t>
    </r>
    <r>
      <rPr>
        <b/>
        <vertAlign val="subscript"/>
        <sz val="18"/>
        <rFont val="Times New Roman"/>
        <family val="1"/>
      </rPr>
      <t>4D</t>
    </r>
    <r>
      <rPr>
        <b/>
        <sz val="18"/>
        <rFont val="Times New Roman"/>
        <family val="1"/>
      </rPr>
      <t>)                (Ур-е 4)</t>
    </r>
  </si>
  <si>
    <r>
      <t>CH</t>
    </r>
    <r>
      <rPr>
        <b/>
        <vertAlign val="subscript"/>
        <sz val="11"/>
        <color theme="1"/>
        <rFont val="Arial"/>
        <family val="2"/>
      </rPr>
      <t>4DTotal</t>
    </r>
    <r>
      <rPr>
        <b/>
        <sz val="11"/>
        <color theme="1"/>
        <rFont val="Arial"/>
        <family val="2"/>
      </rPr>
      <t xml:space="preserve"> - Общее количество CH</t>
    </r>
    <r>
      <rPr>
        <b/>
        <vertAlign val="subscript"/>
        <sz val="11"/>
        <color theme="1"/>
        <rFont val="Arial"/>
        <family val="2"/>
      </rPr>
      <t>4</t>
    </r>
    <r>
      <rPr>
        <b/>
        <sz val="11"/>
        <color theme="1"/>
        <rFont val="Arial"/>
        <family val="2"/>
      </rPr>
      <t>, выделяемого по всем точкам мониторинга дегазации, за месяц, согласно Ур-ю 4 
(метр.тонн CH</t>
    </r>
    <r>
      <rPr>
        <b/>
        <vertAlign val="subscript"/>
        <sz val="11"/>
        <color theme="1"/>
        <rFont val="Arial"/>
        <family val="2"/>
      </rPr>
      <t>4</t>
    </r>
    <r>
      <rPr>
        <b/>
        <sz val="11"/>
        <color theme="1"/>
        <rFont val="Arial"/>
        <family val="2"/>
      </rPr>
      <t>, неокругленно)
---
Рассчитанный результат</t>
    </r>
  </si>
  <si>
    <r>
      <t>CH</t>
    </r>
    <r>
      <rPr>
        <b/>
        <vertAlign val="subscript"/>
        <sz val="11"/>
        <color theme="1"/>
        <rFont val="Arial"/>
        <family val="2"/>
      </rPr>
      <t>4DTotal</t>
    </r>
    <r>
      <rPr>
        <b/>
        <sz val="11"/>
        <color theme="1"/>
        <rFont val="Arial"/>
        <family val="2"/>
      </rPr>
      <t xml:space="preserve"> -  Общее количество CH4, выделенного по всем точкам мониторинга дегазации шахты, за месяц
(метр.тоннs CH4, округленно)
---
Отчетное значение</t>
    </r>
  </si>
  <si>
    <t>В следующей таблице рассчитано общее месячное количество CH4, выделенное по шахте, по всем точкам мониторинга дегазации, в соответствии с Уравнением 4. Чтобы скорректировать рассчитанный результат и сообщить альтернативное значение, используйте столбцы B3 и B4 данной таблицы.</t>
  </si>
  <si>
    <t>В следующей таблице рассчитано общее месячное количество CH4, утилизированного на шахте и переданного за пределы объекта, в соответствии с Уравнением 6. Чтобы скорректировать рассчитанный результат и сообщить альтернативное значение, используйте столбцы C3 и C4 данной таблицы.</t>
  </si>
  <si>
    <r>
      <t>В следующей таблице рассчитаны суммарные месячные фактические выбросы CH</t>
    </r>
    <r>
      <rPr>
        <b/>
        <vertAlign val="subscript"/>
        <sz val="11"/>
        <rFont val="Arial"/>
        <family val="2"/>
      </rPr>
      <t>4</t>
    </r>
    <r>
      <rPr>
        <b/>
        <sz val="11"/>
        <rFont val="Arial"/>
        <family val="2"/>
      </rPr>
      <t xml:space="preserve"> в атмосферу по шахте, в соответствии с Уравнением 7.</t>
    </r>
  </si>
  <si>
    <r>
      <t>CH</t>
    </r>
    <r>
      <rPr>
        <b/>
        <vertAlign val="subscript"/>
        <sz val="11"/>
        <color theme="1"/>
        <rFont val="Arial"/>
        <family val="2"/>
      </rPr>
      <t>4DestroyedTotal</t>
    </r>
    <r>
      <rPr>
        <b/>
        <sz val="11"/>
        <color theme="1"/>
        <rFont val="Arial"/>
        <family val="2"/>
      </rPr>
      <t xml:space="preserve"> -Общее месячное количество CH4, утилизированного на шахте и переданного за пределы объекта, согласно Ур-ю 6 
(метр.тонн CH4, неокругленно)
---
Рассчитанный результат</t>
    </r>
  </si>
  <si>
    <r>
      <t>CH</t>
    </r>
    <r>
      <rPr>
        <b/>
        <vertAlign val="subscript"/>
        <sz val="11"/>
        <color theme="1"/>
        <rFont val="Arial"/>
        <family val="2"/>
      </rPr>
      <t>4RoutedTotal</t>
    </r>
    <r>
      <rPr>
        <b/>
        <sz val="11"/>
        <color theme="1"/>
        <rFont val="Arial"/>
        <family val="2"/>
      </rPr>
      <t>-Общее количество CH4, направленное на утилизацию/использование или транспортировку, но не утилизированное и не транспортированное за пределы шахты, как рассчитано во вкладке 7 (выброшенное в атмосферу) (метр.тонн) (неокругленно)
---
Рассчитанный результат</t>
    </r>
  </si>
  <si>
    <r>
      <t>CH</t>
    </r>
    <r>
      <rPr>
        <b/>
        <vertAlign val="subscript"/>
        <sz val="11"/>
        <color theme="1"/>
        <rFont val="Arial"/>
        <family val="2"/>
      </rPr>
      <t>4DTotal</t>
    </r>
    <r>
      <rPr>
        <b/>
        <sz val="11"/>
        <color theme="1"/>
        <rFont val="Arial"/>
        <family val="2"/>
      </rPr>
      <t xml:space="preserve"> - Общее количество CH4, выделенного по всем точкам монироринга дегазации гахты за месяц
(метр.тонн CH4, неокругленно)
---
Значение, внесенное пользователем</t>
    </r>
  </si>
  <si>
    <r>
      <t>CH</t>
    </r>
    <r>
      <rPr>
        <b/>
        <vertAlign val="subscript"/>
        <sz val="11"/>
        <color theme="1"/>
        <rFont val="Arial"/>
        <family val="2"/>
      </rPr>
      <t>4DestroyedTotal</t>
    </r>
    <r>
      <rPr>
        <b/>
        <sz val="11"/>
        <color theme="1"/>
        <rFont val="Arial"/>
        <family val="2"/>
      </rPr>
      <t xml:space="preserve"> - Общее количество CH4, утилизированное/использованное на шахте и транспотрированное за пределы предприятия
(метр. тонн CH4, неокругленно)
---
Значение, внесенное пользователем</t>
    </r>
  </si>
  <si>
    <r>
      <t>CH</t>
    </r>
    <r>
      <rPr>
        <b/>
        <vertAlign val="subscript"/>
        <sz val="11"/>
        <color theme="1"/>
        <rFont val="Arial"/>
        <family val="2"/>
      </rPr>
      <t>4RoutedTotal</t>
    </r>
    <r>
      <rPr>
        <b/>
        <sz val="11"/>
        <color theme="1"/>
        <rFont val="Arial"/>
        <family val="2"/>
      </rPr>
      <t>-Общее количество CH4 в месяц, направленное на утилизацию/использование или транспортировку, но не утилизированное (выброшенное в атмосферу) (метр.тонн) (неокругленно)
---
Значение, внесенное пользователем</t>
    </r>
  </si>
  <si>
    <r>
      <t>CH</t>
    </r>
    <r>
      <rPr>
        <b/>
        <vertAlign val="subscript"/>
        <sz val="11"/>
        <color theme="1"/>
        <rFont val="Arial"/>
        <family val="2"/>
      </rPr>
      <t>4RoutedTotal</t>
    </r>
    <r>
      <rPr>
        <b/>
        <sz val="11"/>
        <color theme="1"/>
        <rFont val="Arial"/>
        <family val="2"/>
      </rPr>
      <t>- Общее количество CH4 в месяц, направленное на утилизацию/использование или транспортировку, но не утилизированное (выброшенное в атмосферу) (метр. тонн) (неокругленно)
---
Отчетное значение</t>
    </r>
  </si>
  <si>
    <r>
      <t>CH</t>
    </r>
    <r>
      <rPr>
        <b/>
        <vertAlign val="subscript"/>
        <sz val="11"/>
        <color theme="1"/>
        <rFont val="Arial"/>
        <family val="2"/>
      </rPr>
      <t>4DestroyedTotal</t>
    </r>
    <r>
      <rPr>
        <b/>
        <sz val="11"/>
        <color theme="1"/>
        <rFont val="Arial"/>
        <family val="2"/>
      </rPr>
      <t xml:space="preserve"> - Общее количество CH4, утилизированное/использованное на шахте и транспортированное за пределы предприятия за месяц
(метр. тонн CH4, округленно)
---
Отчетное значение</t>
    </r>
  </si>
  <si>
    <r>
      <t>CH</t>
    </r>
    <r>
      <rPr>
        <b/>
        <vertAlign val="subscript"/>
        <sz val="11"/>
        <color theme="1"/>
        <rFont val="Arial"/>
        <family val="2"/>
      </rPr>
      <t>4VTotal</t>
    </r>
    <r>
      <rPr>
        <b/>
        <sz val="11"/>
        <color theme="1"/>
        <rFont val="Arial"/>
        <family val="2"/>
      </rPr>
      <t xml:space="preserve"> - Общее количество CH4, выделенного из вентиляционных систем шахты, за месяц
(метр.тонн CH</t>
    </r>
    <r>
      <rPr>
        <b/>
        <vertAlign val="subscript"/>
        <sz val="11"/>
        <color theme="1"/>
        <rFont val="Arial"/>
        <family val="2"/>
      </rPr>
      <t>4</t>
    </r>
    <r>
      <rPr>
        <b/>
        <sz val="11"/>
        <color theme="1"/>
        <rFont val="Arial"/>
        <family val="2"/>
      </rPr>
      <t>, округленно)
---
[D2=(A2 or A4)]</t>
    </r>
  </si>
  <si>
    <r>
      <t>CH</t>
    </r>
    <r>
      <rPr>
        <b/>
        <vertAlign val="subscript"/>
        <sz val="11"/>
        <color theme="1"/>
        <rFont val="Arial"/>
        <family val="2"/>
      </rPr>
      <t>4DTotal</t>
    </r>
    <r>
      <rPr>
        <b/>
        <sz val="11"/>
        <color theme="1"/>
        <rFont val="Arial"/>
        <family val="2"/>
      </rPr>
      <t xml:space="preserve"> - Общее количество CH4, выделяемого по всем точкам мониторинга дегазации шахты, за месяц
(метр.тонн CH</t>
    </r>
    <r>
      <rPr>
        <b/>
        <vertAlign val="subscript"/>
        <sz val="11"/>
        <color theme="1"/>
        <rFont val="Arial"/>
        <family val="2"/>
      </rPr>
      <t>4</t>
    </r>
    <r>
      <rPr>
        <b/>
        <sz val="11"/>
        <color theme="1"/>
        <rFont val="Arial"/>
        <family val="2"/>
      </rPr>
      <t>, округленно)
---
[D3=(B2 or B4)]</t>
    </r>
  </si>
  <si>
    <r>
      <t>CH</t>
    </r>
    <r>
      <rPr>
        <b/>
        <vertAlign val="subscript"/>
        <sz val="11"/>
        <color theme="1"/>
        <rFont val="Arial"/>
        <family val="2"/>
      </rPr>
      <t>4DestroyedTotal</t>
    </r>
    <r>
      <rPr>
        <b/>
        <sz val="11"/>
        <color theme="1"/>
        <rFont val="Arial"/>
        <family val="2"/>
      </rPr>
      <t xml:space="preserve"> - Общее месячное количество CH4, утилизированного/использованного на шахте и переданного за пределы объекта
(метр.тонн CH</t>
    </r>
    <r>
      <rPr>
        <b/>
        <vertAlign val="subscript"/>
        <sz val="11"/>
        <color theme="1"/>
        <rFont val="Arial"/>
        <family val="2"/>
      </rPr>
      <t>4</t>
    </r>
    <r>
      <rPr>
        <b/>
        <sz val="11"/>
        <color theme="1"/>
        <rFont val="Arial"/>
        <family val="2"/>
      </rPr>
      <t>, округленно)
---
[D4=(C2 or C4)]</t>
    </r>
  </si>
  <si>
    <r>
      <t>CH</t>
    </r>
    <r>
      <rPr>
        <b/>
        <vertAlign val="subscript"/>
        <sz val="11"/>
        <color theme="1"/>
        <rFont val="Arial"/>
        <family val="2"/>
      </rPr>
      <t>4RoutedTotal</t>
    </r>
    <r>
      <rPr>
        <b/>
        <sz val="11"/>
        <color theme="1"/>
        <rFont val="Arial"/>
        <family val="2"/>
      </rPr>
      <t xml:space="preserve"> - Общее месячное количество CH4, переданное на утилизацию/использование или транспортировку за пределы шахты, но не утилизированное ине транспортированное с площадки (метр.тонн) (округленно)</t>
    </r>
  </si>
  <si>
    <r>
      <t>CH</t>
    </r>
    <r>
      <rPr>
        <b/>
        <vertAlign val="subscript"/>
        <sz val="11"/>
        <color theme="1"/>
        <rFont val="Arial"/>
        <family val="2"/>
      </rPr>
      <t>4emitted</t>
    </r>
    <r>
      <rPr>
        <b/>
        <sz val="11"/>
        <color theme="1"/>
        <rFont val="Arial"/>
        <family val="2"/>
      </rPr>
      <t>(net) - Суммарные месячные  выбросы CH4 в атмосферу по шахте, в соответствии с Уравнением 7
(метр.тонн CH4, округленно)
---
[D5=D2+D3-D4]</t>
    </r>
  </si>
  <si>
    <t>Ур-е 8:</t>
  </si>
  <si>
    <t>9. Замеры с воздуха (если применимо)</t>
  </si>
  <si>
    <t>Заполните следующую таблицу, указав используемые параметры и данные по метану, полученные в ходе воздушной съемки.</t>
  </si>
  <si>
    <t>Местное время</t>
  </si>
  <si>
    <t xml:space="preserve">Дата полета (ммддгггг) - Номер трансекта
</t>
  </si>
  <si>
    <t xml:space="preserve">Данная вкладка представляет шаблон для записи данных от воздушных измерительных систем (например, дистанционного зондирования). Если данные такого типа не собираются, эту вкладку можно оставить пустой. Ниже приведена дополнительная информация о данных, которые должны быть представлены в этой таблице:
1.Flight date -Номера трансектов:  В этих данных указывается день полета и упорядоченный список количества полетов, совершенных в этот день (номер трансекта). Трансект - это заранее определенный маршрут полета над исследуемой территорией.
2.Local time: время начала полета. Эти данные представлены в формате Центрального летнего времени США.
3.Altitude: Это высота траектории полета над районом выбросов. 
4.ZPBL: Высота пограничного слоя атмосферы. PBL - это самый нижний слой тропосферы, в котором ветер испытывает трение. PBL не является постоянной величиной, поэтому ее необходимо замерять для каждого полета. Это можно измерить с помощью вертикальных профилей водяного пара, метана или температуры.
5.Wind Speed: это скорость ветра. Обычно она усредняется, так как использование измерений в реальном времени может негативно сказаться на достоверности измерений. Скорость ветра не обязательно измерять на борту самолета, ее можно смоделировать. 
6.Direction: Это направление ветра, которое выражается как угол между курсом самолета и направлением ветра.
7.CH4 Lateral BG: Это мольная доля метана в боковом фоне. Она измеряется на краях шлейфа и призвана показать концентрацию метана в воздухе в отсутствие прямых выбросов метана.  Чаще всего Lateral BG используется учитывая сложность условий ветра с наветренной стороны.
8.CH4 Upwind BG: Это фоновая мольная доля метана с наветренной стороны. Она измеряется против ветра от метанового шлейфа и призвана показать концентрацию метана в воздухе в отсутствие прямых выбросов метана. 
9.CH4  Downwind Mole Fraction: Мольная доля по ветру, хотя она и не представлена в этой таблице данных, измеряется в исследованиях дистанционного зондирования, ориентированных на выбросы. Это концентрация метана по ветру от источника выбросов, и ее сравнение с мольной долей фона помогают определить, какая часть метана, присутствующего в воздухе, может быть обусловлена местными выбросами. 
10.Plume Width: Ширина шлейфа - это ширина шлейфа выброшенного метана.
</t>
  </si>
  <si>
    <r>
      <t>Выбросы CH</t>
    </r>
    <r>
      <rPr>
        <b/>
        <vertAlign val="subscript"/>
        <sz val="11"/>
        <color theme="1"/>
        <rFont val="Arial"/>
        <family val="2"/>
      </rPr>
      <t xml:space="preserve">4 </t>
    </r>
    <r>
      <rPr>
        <b/>
        <sz val="11"/>
        <color theme="1"/>
        <rFont val="Arial"/>
        <family val="2"/>
      </rPr>
      <t>с применением lateral BG (x10</t>
    </r>
    <r>
      <rPr>
        <b/>
        <vertAlign val="superscript"/>
        <sz val="11"/>
        <color theme="1"/>
        <rFont val="Arial"/>
        <family val="2"/>
      </rPr>
      <t>3</t>
    </r>
    <r>
      <rPr>
        <b/>
        <sz val="11"/>
        <color theme="1"/>
        <rFont val="Arial"/>
        <family val="2"/>
      </rPr>
      <t xml:space="preserve"> кг ч</t>
    </r>
    <r>
      <rPr>
        <b/>
        <vertAlign val="superscript"/>
        <sz val="11"/>
        <color theme="1"/>
        <rFont val="Arial"/>
        <family val="2"/>
      </rPr>
      <t>-1</t>
    </r>
    <r>
      <rPr>
        <b/>
        <sz val="11"/>
        <color theme="1"/>
        <rFont val="Arial"/>
        <family val="2"/>
      </rPr>
      <t xml:space="preserve">)
</t>
    </r>
  </si>
  <si>
    <r>
      <t>Выбросы CH</t>
    </r>
    <r>
      <rPr>
        <b/>
        <vertAlign val="subscript"/>
        <sz val="11"/>
        <color theme="1"/>
        <rFont val="Arial"/>
        <family val="2"/>
      </rPr>
      <t xml:space="preserve">4 </t>
    </r>
    <r>
      <rPr>
        <b/>
        <sz val="11"/>
        <color theme="1"/>
        <rFont val="Arial"/>
        <family val="2"/>
      </rPr>
      <t>с применением upwind BG (x10</t>
    </r>
    <r>
      <rPr>
        <b/>
        <vertAlign val="superscript"/>
        <sz val="11"/>
        <color theme="1"/>
        <rFont val="Arial"/>
        <family val="2"/>
      </rPr>
      <t>3</t>
    </r>
    <r>
      <rPr>
        <b/>
        <sz val="11"/>
        <color theme="1"/>
        <rFont val="Arial"/>
        <family val="2"/>
      </rPr>
      <t xml:space="preserve"> кг ч</t>
    </r>
    <r>
      <rPr>
        <b/>
        <vertAlign val="superscript"/>
        <sz val="11"/>
        <color theme="1"/>
        <rFont val="Arial"/>
        <family val="2"/>
      </rPr>
      <t>-1</t>
    </r>
    <r>
      <rPr>
        <b/>
        <sz val="11"/>
        <color theme="1"/>
        <rFont val="Arial"/>
        <family val="2"/>
      </rPr>
      <t xml:space="preserve">)
</t>
    </r>
  </si>
  <si>
    <t>10. Дополнительная информация для разработки проектов</t>
  </si>
  <si>
    <t>Если угольная шахта заинтересована в сотрудничестве с разработчиком проекта для оценки потенциальных возможностей снижения воздействия на окружающую среду, ей может быть полезно собрать дополнительную информацию. Во вкладке ниже есть место для записи информации, которую обычно запрашивают разработчики проектов. Если шахта не планирует оценивать потенциал новых проектов по рекуперации метана, эту вкладку можно оставить пустой.
Переведено с помощью DeepL.com (бесплатная версия)</t>
  </si>
  <si>
    <t>ИНФОРМАЦИЯ ПО ШАХТЕ</t>
  </si>
  <si>
    <t>Название шахты:</t>
  </si>
  <si>
    <t>Адрес:</t>
  </si>
  <si>
    <t>Номер телефона:</t>
  </si>
  <si>
    <t>Пожалуйста, заполните поля в таблице ниже:</t>
  </si>
  <si>
    <t>Местонахождение шахты (укажите систему координат)</t>
  </si>
  <si>
    <t>Высота над ур. моря</t>
  </si>
  <si>
    <t>Директор:</t>
  </si>
  <si>
    <t>Вид собственности:</t>
  </si>
  <si>
    <t>Владелец шахты (название компании):</t>
  </si>
  <si>
    <t>Процент владения:</t>
  </si>
  <si>
    <t>Материнская компания:</t>
  </si>
  <si>
    <t>Статус шахты:</t>
  </si>
  <si>
    <t>Тип шахты:</t>
  </si>
  <si>
    <t>Метод добычи:</t>
  </si>
  <si>
    <t>Срок эксплуатации шахты:</t>
  </si>
  <si>
    <t>Предоставьте карту шахты, на которой изображен текущий план горных работ, с указанием сроков добычи на ближайшие 5 лет (Включите цифровой файл в формате DWG или шейп-файлов с географической привязкой)</t>
  </si>
  <si>
    <t>ДОБЫЧА УГЛЯ И ЕГО СВОЙСТВА</t>
  </si>
  <si>
    <t>Извлекаемые запасы угля:</t>
  </si>
  <si>
    <t>ГОД</t>
  </si>
  <si>
    <t>ТАБЛИЦА ПО ПЛАНИРУЕМОЙ ДОБЫЧЕ УГЛЯ</t>
  </si>
  <si>
    <t>ГОДОВАЯ ДОБЫЧА (миллионов метр. тонн)</t>
  </si>
  <si>
    <t>Виды используемого оборудования:</t>
  </si>
  <si>
    <t>Марка добываемого угля:</t>
  </si>
  <si>
    <r>
      <t>Плотность угля (кг/м</t>
    </r>
    <r>
      <rPr>
        <vertAlign val="superscript"/>
        <sz val="11"/>
        <color theme="1"/>
        <rFont val="Arial"/>
        <family val="2"/>
      </rPr>
      <t>3</t>
    </r>
    <r>
      <rPr>
        <sz val="11"/>
        <color theme="1"/>
        <rFont val="Arial"/>
        <family val="2"/>
      </rPr>
      <t>):</t>
    </r>
  </si>
  <si>
    <t>Теплотворная способность угля (ккал/кг):</t>
  </si>
  <si>
    <t>Процент влажности (по состоянию):</t>
  </si>
  <si>
    <t>Процент летучих веществ (daf):</t>
  </si>
  <si>
    <t>Зольность (на сухой основе):</t>
  </si>
  <si>
    <t>Сера, % (на сухой основе)</t>
  </si>
  <si>
    <t>Процент углерода (daf):</t>
  </si>
  <si>
    <t>Какова текущая глубина горных работ (единицы измерения:             )</t>
  </si>
  <si>
    <t>Мин.</t>
  </si>
  <si>
    <t>Среддняя</t>
  </si>
  <si>
    <t>Макс.</t>
  </si>
  <si>
    <t>Разработка одного или нескольких пластов:</t>
  </si>
  <si>
    <t>Какое количество пластов разрабатывается в настоящее время?</t>
  </si>
  <si>
    <t>Какова мощность каждого разрабатываемого пласта?</t>
  </si>
  <si>
    <t>От</t>
  </si>
  <si>
    <t>До</t>
  </si>
  <si>
    <t>Название разрабатываемого пласта</t>
  </si>
  <si>
    <t>Глубина (ед. изм.:    )</t>
  </si>
  <si>
    <t>Каков средний угол падения пласта (пластов)? (плосколежащий или наклонный?)</t>
  </si>
  <si>
    <t>Есть ли планы на будущее по повышению производительности шахты? (т.е. повышение уровня механизации, увеличение количества рабочих забоев и т.д.)</t>
  </si>
  <si>
    <t>ПРОИЗВОДИТЕЛЬНОСТЬ ШАХТЫ</t>
  </si>
  <si>
    <t>ТАБЛИЦА ИСТОРИЧЕСКОЙ ДОБЫЧИ УГЛЯ</t>
  </si>
  <si>
    <t>ГОДОВАЯ ДОБЫЧА (тыс. метр.тонн)</t>
  </si>
  <si>
    <t>КОЛИЧЕСТВО, ОТПРАВЛЕННОЕ НА ОБОГ. ФАБРИКУ (тыс.метр.тонн)</t>
  </si>
  <si>
    <t>ВЫХОД С ОБОГ. ФАБРИКИ (тыс.метр.тонн)</t>
  </si>
  <si>
    <t>Кто является потребителями угля, добываемого на шахте?</t>
  </si>
  <si>
    <t>Есть ли на шахте обогатительная фабрика?</t>
  </si>
  <si>
    <t>Если да, есть ли извлечение угольной мелочи?</t>
  </si>
  <si>
    <t>Если да, имеется ли термическая сушка?</t>
  </si>
  <si>
    <t>Каковы потребности шахты в электроэнергии?</t>
  </si>
  <si>
    <t>ГЕОЛОГИЧЕСКИЕ И ГОРНОТЕХНИЧЕСКИЕ ДАННЫЕ</t>
  </si>
  <si>
    <t>Имеются ли какие-либо отчеты, подготовленные для района добычи, если да, то предоставьте их приложениями:</t>
  </si>
  <si>
    <t>Геологический отчет:</t>
  </si>
  <si>
    <t>Отчет по запасам угля:</t>
  </si>
  <si>
    <t>Гидрологический отчет:</t>
  </si>
  <si>
    <t>Отчет о проектировании шахты:</t>
  </si>
  <si>
    <t>Типы перекрывающих пород:</t>
  </si>
  <si>
    <t>Процент каждого типа перекрывающих пород:</t>
  </si>
  <si>
    <t>Есть ли вблизи шахты магматические породы (интрузии, дайки и т.д.)?</t>
  </si>
  <si>
    <t>Есть ли крупные структуры (разломы или зоны трещинноватости), в пределах горного отвода шахты?</t>
  </si>
  <si>
    <t>Если да, опишите, пожалуйста, направление и азимут, величину смещения:</t>
  </si>
  <si>
    <t>Имеются ли водоносные горизонты в вперекрывающих породах?</t>
  </si>
  <si>
    <t>Являются ли угольные пласты водоносными горизонтами?</t>
  </si>
  <si>
    <t>Есть ли информация о притоках воды из водоносных горизонтов? Каков дебит в литрах в минуту?</t>
  </si>
  <si>
    <t>Необходимо ли откачивать воду из шахты, если да, то с какой скоростью (л/мин)?</t>
  </si>
  <si>
    <t>Давление в месте залегания угольных пластов и прилегающих пород:</t>
  </si>
  <si>
    <t>Какова крепость основных песчаников (от твердых до рыхлых?)</t>
  </si>
  <si>
    <t>Приложите геологическую колонку, включающую все рабочие пласты (в виде цифрового файла).</t>
  </si>
  <si>
    <t>Запросы на данные и информацию - пожалуйста, предоставьте следующие данные в цифровом формате (DWG или шейп-файлы с географической привязкой):</t>
  </si>
  <si>
    <t>Карты мощносте угольных пластов</t>
  </si>
  <si>
    <t>Геологические разрезы</t>
  </si>
  <si>
    <t>Структурная карта угля</t>
  </si>
  <si>
    <t>МЕТАНОВЫДЕЛЕНИЯ</t>
  </si>
  <si>
    <r>
      <t>РАСХОД ВОЗДУХА ЧЕРЕЗ СИСТЕМУ ВЕНТИЛЯЦИИ (м</t>
    </r>
    <r>
      <rPr>
        <vertAlign val="superscript"/>
        <sz val="11"/>
        <color theme="1"/>
        <rFont val="Arial"/>
        <family val="2"/>
      </rPr>
      <t>3</t>
    </r>
    <r>
      <rPr>
        <sz val="11"/>
        <color theme="1"/>
        <rFont val="Arial"/>
        <family val="2"/>
      </rPr>
      <t>):</t>
    </r>
  </si>
  <si>
    <t>СКОРОСТЬ ВЕНТИЛЯТОРА (ВЕНТИЛЯТОРОВ) (м/с):</t>
  </si>
  <si>
    <r>
      <t>КОНЦЕНТРАЦИЯ CH</t>
    </r>
    <r>
      <rPr>
        <vertAlign val="subscript"/>
        <sz val="11"/>
        <color theme="1"/>
        <rFont val="Arial"/>
        <family val="2"/>
      </rPr>
      <t>4</t>
    </r>
    <r>
      <rPr>
        <sz val="11"/>
        <color theme="1"/>
        <rFont val="Arial"/>
        <family val="2"/>
      </rPr>
      <t>:</t>
    </r>
  </si>
  <si>
    <t>ТАБЛИЦА ИСТОРИЧЕСКИХ ДАННЫХ ПО ВЕНТИЛЯЦИИ</t>
  </si>
  <si>
    <t>Дополняется ли система вентиляции дегазацией?</t>
  </si>
  <si>
    <t>Если да, то дегазации какого типа (внутришахтной, пластовой, скважинами в купола обрушения, дегазацией выработанного простанства с поверхности и т.п.)?</t>
  </si>
  <si>
    <t>Пожалуйста, предоставьте чертежи в цифровом формате (DWG или шейп-файлы с географической привязкой).</t>
  </si>
  <si>
    <t>ТАБЛИЦА ИСТОРИЧЕСКИХ ДАННЫХ ПО ИЗВЛЕЧЕНИЮ ГАЗА</t>
  </si>
  <si>
    <r>
      <t>ОБЩИЙ ОБЪЕМ ГАЗА, ДРЕНИРОВАННОГО СИСТЕМОЙ ДЕГАЗАЦИИ (м</t>
    </r>
    <r>
      <rPr>
        <vertAlign val="superscript"/>
        <sz val="11"/>
        <color theme="1"/>
        <rFont val="Arial"/>
        <family val="2"/>
      </rPr>
      <t>3</t>
    </r>
    <r>
      <rPr>
        <sz val="11"/>
        <color theme="1"/>
        <rFont val="Arial"/>
        <family val="2"/>
      </rPr>
      <t>):</t>
    </r>
  </si>
  <si>
    <r>
      <t xml:space="preserve">ОБЪЕМ </t>
    </r>
    <r>
      <rPr>
        <b/>
        <i/>
        <sz val="11"/>
        <color theme="1"/>
        <rFont val="Arial"/>
        <family val="2"/>
      </rPr>
      <t>УТИЛИЗИРОВАННОГО</t>
    </r>
    <r>
      <rPr>
        <sz val="11"/>
        <color theme="1"/>
        <rFont val="Arial"/>
        <family val="2"/>
      </rPr>
      <t xml:space="preserve"> ДРЕНИРОВАННОГО ГАЗА СИСТЕМЫ ДЕГАЗАЦИИ (м</t>
    </r>
    <r>
      <rPr>
        <vertAlign val="superscript"/>
        <sz val="11"/>
        <color theme="1"/>
        <rFont val="Arial"/>
        <family val="2"/>
      </rPr>
      <t>3</t>
    </r>
    <r>
      <rPr>
        <sz val="11"/>
        <color theme="1"/>
        <rFont val="Arial"/>
        <family val="2"/>
      </rPr>
      <t>):</t>
    </r>
  </si>
  <si>
    <r>
      <t>КОНЦЕНТРАЦИЯ CH</t>
    </r>
    <r>
      <rPr>
        <vertAlign val="subscript"/>
        <sz val="11"/>
        <color theme="1"/>
        <rFont val="Arial"/>
        <family val="2"/>
      </rPr>
      <t>4 (м</t>
    </r>
    <r>
      <rPr>
        <vertAlign val="superscript"/>
        <sz val="11"/>
        <color theme="1"/>
        <rFont val="Arial"/>
        <family val="2"/>
      </rPr>
      <t>3</t>
    </r>
    <r>
      <rPr>
        <vertAlign val="subscript"/>
        <sz val="11"/>
        <color theme="1"/>
        <rFont val="Arial"/>
        <family val="2"/>
      </rPr>
      <t>/т)</t>
    </r>
    <r>
      <rPr>
        <sz val="11"/>
        <color theme="1"/>
        <rFont val="Arial"/>
        <family val="2"/>
      </rPr>
      <t>:</t>
    </r>
  </si>
  <si>
    <r>
      <t xml:space="preserve">ОБЪЕМ ДРЕНИРОВАННОГО ГАЗА, </t>
    </r>
    <r>
      <rPr>
        <b/>
        <i/>
        <sz val="11"/>
        <color theme="1"/>
        <rFont val="Arial"/>
        <family val="2"/>
      </rPr>
      <t>ВЫБРОШЕННОГО В АТМОСФЕРУ</t>
    </r>
    <r>
      <rPr>
        <sz val="11"/>
        <color theme="1"/>
        <rFont val="Arial"/>
        <family val="2"/>
      </rPr>
      <t xml:space="preserve"> ИЗ СИСТЕМЫ ДЕГАЗАЦИИ (м</t>
    </r>
    <r>
      <rPr>
        <vertAlign val="superscript"/>
        <sz val="11"/>
        <color theme="1"/>
        <rFont val="Arial"/>
        <family val="2"/>
      </rPr>
      <t>3</t>
    </r>
    <r>
      <rPr>
        <sz val="11"/>
        <color theme="1"/>
        <rFont val="Arial"/>
        <family val="2"/>
      </rPr>
      <t>):</t>
    </r>
  </si>
  <si>
    <r>
      <t>Есть ли у вас какие-либо данные по газоносности (м</t>
    </r>
    <r>
      <rPr>
        <vertAlign val="superscript"/>
        <sz val="11"/>
        <color theme="1"/>
        <rFont val="Arial"/>
        <family val="2"/>
      </rPr>
      <t>3</t>
    </r>
    <r>
      <rPr>
        <sz val="11"/>
        <color theme="1"/>
        <rFont val="Arial"/>
        <family val="2"/>
      </rPr>
      <t>/т)?</t>
    </r>
  </si>
  <si>
    <t>Разрабатываемый пласт(ы):</t>
  </si>
  <si>
    <t>Покрывающие породы:</t>
  </si>
  <si>
    <t>Нижележащие породы:</t>
  </si>
  <si>
    <t>Имеются ли прочие газоносные отложения на территории горного отвода?</t>
  </si>
  <si>
    <t>Версия 1.3</t>
  </si>
  <si>
    <t>Нет, эта скважина не связана с блоком системы сбора дегазационного газа</t>
  </si>
  <si>
    <t>Да, система дегазации будет описана в вкладке 5. Сбор дегазации</t>
  </si>
  <si>
    <t>спускной вал</t>
  </si>
  <si>
    <t>вытяжной вентиляционный ствол</t>
  </si>
  <si>
    <t>система сбора газа</t>
  </si>
  <si>
    <t>другое (укажите)</t>
  </si>
  <si>
    <t>дренажные скважины с поверхности в выработанное простанство</t>
  </si>
  <si>
    <t>скважины предварительной дегазации с поверхности</t>
  </si>
  <si>
    <t>внутришахтные дренажные скважины или системы</t>
  </si>
  <si>
    <t>внутришахтные скважины или системы предварительной дегазации</t>
  </si>
  <si>
    <t>внутришахтные скважины или системы в купола обрушения</t>
  </si>
  <si>
    <t xml:space="preserve">В случае окончательного вывода из эксплуатации в отчетном году, дата вывода из эксплуатации скважины или ствола
(ММ/ДД/ГГГГ)
</t>
  </si>
  <si>
    <t>Мониторинг с использованием самосборных проб, взятых на угольной шахте</t>
  </si>
  <si>
    <t>Мониторинг с использованием проб, выполненных независимой третьей стороной</t>
  </si>
  <si>
    <t>Мониторинг с использованием систем непрерывного мониторинга выбросов (CEMS)</t>
  </si>
  <si>
    <t>Скорость потока и концентрация CH4 измерялись на сухой основе</t>
  </si>
  <si>
    <t>Скорость потока и концентрация CH4 измерялись на влажной основе</t>
  </si>
  <si>
    <t>Скорость потока измерялась на сухой основе, а концентрация CH4 измерялась на влажной основе</t>
  </si>
  <si>
    <t>Скорость потока измерялась на влажной основе, а концентрация CH4 измерялась на сухой основе</t>
  </si>
  <si>
    <t>Расходомер не использовался</t>
  </si>
  <si>
    <t>Расходомер использовался и автоматически корректировался на содержание влаги</t>
  </si>
  <si>
    <r>
      <t xml:space="preserve">Расходомер использовался и автоматически </t>
    </r>
    <r>
      <rPr>
        <b/>
        <sz val="11"/>
        <color theme="1"/>
        <rFont val="Arial"/>
        <family val="2"/>
      </rPr>
      <t>не</t>
    </r>
    <r>
      <rPr>
        <sz val="11"/>
        <color theme="1"/>
        <rFont val="Arial"/>
        <family val="2"/>
      </rPr>
      <t xml:space="preserve"> корректировался на содержание влаги</t>
    </r>
  </si>
  <si>
    <t>Расходомер использовался и автоматически не корректировался на содержание влаги</t>
  </si>
  <si>
    <t>дренажные системы предварительной дегазации</t>
  </si>
  <si>
    <t>дренажные системы последующей дегазации/в выработанное простанство</t>
  </si>
  <si>
    <t>уничтожение/сжигание метана происходит на шахте</t>
  </si>
  <si>
    <t>газ-метан транспортируется за пределы шахты</t>
  </si>
  <si>
    <t>термический окислитель</t>
  </si>
  <si>
    <t>каталитический окислитель</t>
  </si>
  <si>
    <t>факел</t>
  </si>
  <si>
    <t>двигатель, работающий на метане</t>
  </si>
  <si>
    <t>котел</t>
  </si>
  <si>
    <t>обогреватель</t>
  </si>
  <si>
    <t>сушилка</t>
  </si>
  <si>
    <t>турбина</t>
  </si>
  <si>
    <t>насосная станция</t>
  </si>
  <si>
    <t>Да</t>
  </si>
  <si>
    <t>Нет</t>
  </si>
  <si>
    <t>Да, газ уничтожается/сжигается за пределами шахты</t>
  </si>
  <si>
    <t>Нет, газ не уничтожается/сжигается за пределами шахты</t>
  </si>
  <si>
    <r>
      <t>Месячный объемный расход, используемый для расчета утилизации CH</t>
    </r>
    <r>
      <rPr>
        <b/>
        <vertAlign val="subscript"/>
        <sz val="11"/>
        <color theme="1"/>
        <rFont val="Arial"/>
        <family val="2"/>
      </rPr>
      <t>4</t>
    </r>
    <r>
      <rPr>
        <b/>
        <sz val="11"/>
        <color theme="1"/>
        <rFont val="Arial"/>
        <family val="2"/>
      </rPr>
      <t xml:space="preserve">
(факт.м3/мин или ст.м3/мин к каждой величине)</t>
    </r>
  </si>
  <si>
    <t>Этот шаблон разработан для того, чтобы операторы шахт могли записывать информацию, относящуюся к специфическим для объектов показателям систем вентиляции и дегазации (если применимо), а также проектов по утилизации (если применимо). Данный шаблон предполагает (как минимум) ежемесячный отбор/регистрацию проб метана, выделяющегося из каждого источника (например, вентиляционных стволов или дегазационных скважин), однако электронная таблица может быть изменена для корректировки частоты отбора проб или измерений с учетом фактической частоты, установленной местной практикой или требованиями. Далее метан, выделяющийся из различных систем, объединяется для расчета общих выбросов предприятия. В целом, увеличение частоты отбора проб повышает точность оценки выбросов.</t>
  </si>
  <si>
    <t>Введите свой собственный результат (значение будет округлено)</t>
  </si>
  <si>
    <t>Данный шаблон предназначен для оказания помощи заинтересованным сторонам, например, правительствам стран, в сборе информации о выбросах метана (CH4) с одной действующей подземной угольной шахты («объект») и расчете/оценке годовых выбросов от этой угольной шахты. Цель шаблона - упростить сбор соответствующих типов данных ежемесячно и предоставить простые расчеты для оценки общих годовых выбросов объекта. Разработка оценки выбросов для конкретного объекта может быть полезна для ряда целей. Например, для обеспечения отчетности о выбросах на национальном уровне, в соответствии с подходом уровня 3 Межправительственной группы экспертов по изменению климата (МГЭИК), для национальной инвентаризации выбросов парниковых газов. Такие оценки выбросов на уровне, предприятя, также полезны для лучшего понимания выбросов по объекту, что позволит правильно разрабатывать проекты по снижению воздействия на окружающую среду.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</si>
</sst>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yy"/>
    <numFmt numFmtId="165" formatCode="_(* #,##0_);_(* \(#,##0\);_(* &quot;-&quot;??_);_(@_)"/>
    <numFmt numFmtId="166" formatCode="0;0;;@"/>
    <numFmt numFmtId="167" formatCode="0.0"/>
  </numFmts>
  <fonts count="87" x14ac:knownFonts="1">
    <font>
      <sz val="11"/>
      <color theme="1"/>
      <name val="Aptos Narrow"/>
      <family val="2"/>
      <scheme val="minor"/>
    </font>
    <font>
      <u/>
      <sz val="11"/>
      <color theme="10"/>
      <name val="Aptos Narrow"/>
      <family val="2"/>
      <scheme val="minor"/>
    </font>
    <font>
      <sz val="11"/>
      <color theme="1"/>
      <name val="Arial"/>
      <family val="2"/>
    </font>
    <font>
      <b/>
      <sz val="11"/>
      <color rgb="FF18A845"/>
      <name val="Arial"/>
      <family val="2"/>
    </font>
    <font>
      <sz val="11"/>
      <name val="Arial"/>
      <family val="2"/>
    </font>
    <font>
      <sz val="11"/>
      <color indexed="8"/>
      <name val="Arial"/>
      <family val="2"/>
    </font>
    <font>
      <sz val="11"/>
      <color rgb="FFFF0000"/>
      <name val="Arial"/>
      <family val="2"/>
    </font>
    <font>
      <b/>
      <sz val="11"/>
      <color indexed="8"/>
      <name val="Arial"/>
      <family val="2"/>
    </font>
    <font>
      <b/>
      <sz val="11"/>
      <name val="Arial"/>
      <family val="2"/>
    </font>
    <font>
      <sz val="10"/>
      <color theme="1"/>
      <name val="Arial"/>
      <family val="2"/>
    </font>
    <font>
      <u/>
      <sz val="11"/>
      <color theme="10"/>
      <name val="Arial"/>
      <family val="2"/>
    </font>
    <font>
      <b/>
      <sz val="11"/>
      <color theme="1"/>
      <name val="Arial"/>
      <family val="2"/>
    </font>
    <font>
      <b/>
      <sz val="14"/>
      <color rgb="FFFF0000"/>
      <name val="Arial"/>
      <family val="2"/>
    </font>
    <font>
      <b/>
      <vertAlign val="superscript"/>
      <sz val="11"/>
      <color indexed="8"/>
      <name val="Arial"/>
      <family val="2"/>
    </font>
    <font>
      <b/>
      <sz val="11"/>
      <color rgb="FFFF0000"/>
      <name val="Arial"/>
      <family val="2"/>
    </font>
    <font>
      <b/>
      <u/>
      <sz val="11"/>
      <color indexed="8"/>
      <name val="Arial"/>
      <family val="2"/>
    </font>
    <font>
      <i/>
      <sz val="11"/>
      <color indexed="8"/>
      <name val="Arial"/>
      <family val="2"/>
    </font>
    <font>
      <sz val="11"/>
      <name val="Aptos Narrow"/>
      <family val="2"/>
      <scheme val="minor"/>
    </font>
    <font>
      <b/>
      <vertAlign val="subscript"/>
      <sz val="11"/>
      <name val="Arial"/>
      <family val="2"/>
    </font>
    <font>
      <sz val="10"/>
      <name val="Arial"/>
      <family val="2"/>
    </font>
    <font>
      <b/>
      <sz val="11"/>
      <color rgb="FFC00000"/>
      <name val="Arial"/>
      <family val="2"/>
    </font>
    <font>
      <i/>
      <sz val="11"/>
      <color theme="1"/>
      <name val="Times New Roman"/>
      <family val="1"/>
    </font>
    <font>
      <b/>
      <sz val="18"/>
      <color rgb="FFFF0000"/>
      <name val="Aptos Display"/>
      <family val="1"/>
      <scheme val="major"/>
    </font>
    <font>
      <b/>
      <sz val="18"/>
      <name val="Times New Roman"/>
      <family val="1"/>
    </font>
    <font>
      <b/>
      <vertAlign val="subscript"/>
      <sz val="18"/>
      <name val="Times New Roman"/>
      <family val="1"/>
    </font>
    <font>
      <sz val="18"/>
      <name val="Times New Roman"/>
      <family val="1"/>
    </font>
    <font>
      <b/>
      <sz val="18"/>
      <color rgb="FFFF0000"/>
      <name val="Times New Roman"/>
      <family val="1"/>
    </font>
    <font>
      <sz val="18"/>
      <color theme="1"/>
      <name val="Aptos Narrow"/>
      <family val="2"/>
      <scheme val="minor"/>
    </font>
    <font>
      <sz val="18"/>
      <color theme="1"/>
      <name val="Arial"/>
      <family val="2"/>
    </font>
    <font>
      <b/>
      <vertAlign val="subscript"/>
      <sz val="11"/>
      <color rgb="FF000000"/>
      <name val="Arial"/>
      <family val="2"/>
    </font>
    <font>
      <b/>
      <sz val="11"/>
      <color rgb="FF0533B5"/>
      <name val="Arial"/>
      <family val="2"/>
    </font>
    <font>
      <b/>
      <vertAlign val="subscript"/>
      <sz val="11"/>
      <color rgb="FF0533B5"/>
      <name val="Arial"/>
      <family val="2"/>
    </font>
    <font>
      <sz val="8"/>
      <name val="Aptos Narrow"/>
      <family val="2"/>
      <scheme val="minor"/>
    </font>
    <font>
      <b/>
      <vertAlign val="subscript"/>
      <sz val="11"/>
      <color theme="1"/>
      <name val="Arial"/>
      <family val="2"/>
    </font>
    <font>
      <b/>
      <vertAlign val="superscript"/>
      <sz val="11"/>
      <color theme="1"/>
      <name val="Arial"/>
      <family val="2"/>
    </font>
    <font>
      <vertAlign val="subscript"/>
      <sz val="11"/>
      <color theme="1"/>
      <name val="Arial"/>
      <family val="2"/>
    </font>
    <font>
      <b/>
      <sz val="14"/>
      <color theme="0"/>
      <name val="Arial"/>
      <family val="2"/>
    </font>
    <font>
      <sz val="11"/>
      <color theme="0"/>
      <name val="Arial"/>
      <family val="2"/>
    </font>
    <font>
      <vertAlign val="subscript"/>
      <sz val="18"/>
      <name val="Times New Roman"/>
      <family val="1"/>
    </font>
    <font>
      <b/>
      <u/>
      <sz val="11"/>
      <color theme="1"/>
      <name val="Arial"/>
      <family val="2"/>
    </font>
    <font>
      <b/>
      <sz val="11"/>
      <color theme="0"/>
      <name val="Arial"/>
      <family val="2"/>
    </font>
    <font>
      <sz val="11"/>
      <color theme="1"/>
      <name val="Aptos Narrow"/>
      <family val="2"/>
      <scheme val="minor"/>
    </font>
    <font>
      <b/>
      <sz val="11"/>
      <color rgb="FF000000"/>
      <name val="Arial"/>
      <family val="2"/>
    </font>
    <font>
      <sz val="18"/>
      <color theme="1"/>
      <name val="Times New Roman"/>
      <family val="1"/>
    </font>
    <font>
      <vertAlign val="subscript"/>
      <sz val="18"/>
      <color theme="1"/>
      <name val="Times New Roman"/>
      <family val="1"/>
    </font>
    <font>
      <sz val="28"/>
      <color theme="1"/>
      <name val="Times New Roman"/>
      <family val="1"/>
    </font>
    <font>
      <vertAlign val="superscript"/>
      <sz val="18"/>
      <color theme="1"/>
      <name val="Times New Roman"/>
      <family val="1"/>
    </font>
    <font>
      <sz val="11"/>
      <color theme="1"/>
      <name val="Times New Roman"/>
      <family val="1"/>
    </font>
    <font>
      <b/>
      <sz val="14"/>
      <color theme="1"/>
      <name val="Arial"/>
      <family val="2"/>
    </font>
    <font>
      <sz val="12"/>
      <color theme="1"/>
      <name val="Arial"/>
      <family val="2"/>
    </font>
    <font>
      <vertAlign val="superscript"/>
      <sz val="11"/>
      <color theme="1"/>
      <name val="Arial"/>
      <family val="2"/>
    </font>
    <font>
      <b/>
      <i/>
      <sz val="11"/>
      <color theme="1"/>
      <name val="Arial"/>
      <family val="2"/>
    </font>
    <font>
      <sz val="11"/>
      <color theme="1"/>
      <name val="Aptos Narrow"/>
      <family val="2"/>
    </font>
    <font>
      <b/>
      <i/>
      <sz val="11"/>
      <name val="Arial"/>
      <family val="2"/>
    </font>
    <font>
      <b/>
      <i/>
      <u/>
      <sz val="11"/>
      <name val="Arial"/>
      <family val="2"/>
    </font>
    <font>
      <b/>
      <i/>
      <u/>
      <sz val="11"/>
      <color theme="1"/>
      <name val="Arial"/>
      <family val="2"/>
    </font>
    <font>
      <sz val="11"/>
      <color rgb="FF000000"/>
      <name val="Arial"/>
      <family val="2"/>
    </font>
    <font>
      <b/>
      <sz val="14"/>
      <color rgb="FF000000"/>
      <name val="Arial"/>
      <family val="2"/>
    </font>
    <font>
      <sz val="11"/>
      <color rgb="FFFFFFFF"/>
      <name val="Arial"/>
      <family val="2"/>
    </font>
    <font>
      <sz val="10"/>
      <color rgb="FF000000"/>
      <name val="Arial"/>
      <family val="2"/>
    </font>
    <font>
      <sz val="11"/>
      <color theme="1"/>
      <name val="Calibri"/>
      <family val="2"/>
    </font>
    <font>
      <sz val="11"/>
      <color theme="1"/>
      <name val="Arial"/>
      <family val="2"/>
    </font>
    <font>
      <sz val="18"/>
      <color rgb="FF000000"/>
      <name val="Times New Roman"/>
      <family val="1"/>
    </font>
    <font>
      <vertAlign val="subscript"/>
      <sz val="18"/>
      <color rgb="FF000000"/>
      <name val="Times New Roman"/>
      <family val="1"/>
    </font>
    <font>
      <sz val="18"/>
      <color rgb="FFFF6699"/>
      <name val="Times New Roman"/>
      <family val="1"/>
    </font>
    <font>
      <sz val="28"/>
      <color rgb="FF000000"/>
      <name val="Times New Roman"/>
      <family val="1"/>
    </font>
    <font>
      <sz val="18"/>
      <color rgb="FFFF9900"/>
      <name val="Times New Roman"/>
      <family val="1"/>
    </font>
    <font>
      <sz val="18"/>
      <color rgb="FF00FFFF"/>
      <name val="Times New Roman"/>
      <family val="1"/>
    </font>
    <font>
      <sz val="18"/>
      <color rgb="FF00B0F0"/>
      <name val="Times New Roman"/>
      <family val="1"/>
    </font>
    <font>
      <vertAlign val="superscript"/>
      <sz val="18"/>
      <color rgb="FF000000"/>
      <name val="Times New Roman"/>
      <family val="1"/>
    </font>
    <font>
      <sz val="18"/>
      <color rgb="FFD86DCD"/>
      <name val="Times New Roman"/>
      <family val="1"/>
    </font>
    <font>
      <sz val="18"/>
      <color rgb="FF4EA72E"/>
      <name val="Times New Roman"/>
      <family val="1"/>
    </font>
    <font>
      <b/>
      <i/>
      <u/>
      <sz val="11"/>
      <color rgb="FF000000"/>
      <name val="Arial"/>
      <family val="2"/>
    </font>
    <font>
      <sz val="18"/>
      <color rgb="FFFF9999"/>
      <name val="Times New Roman"/>
      <family val="1"/>
    </font>
    <font>
      <sz val="18"/>
      <color rgb="FFE97132"/>
      <name val="Times New Roman"/>
      <family val="1"/>
    </font>
    <font>
      <vertAlign val="subscript"/>
      <sz val="18"/>
      <color rgb="FFE97132"/>
      <name val="Times New Roman"/>
      <family val="1"/>
    </font>
    <font>
      <sz val="18"/>
      <color rgb="FF00E3DE"/>
      <name val="Times New Roman"/>
      <family val="1"/>
    </font>
    <font>
      <sz val="18"/>
      <color rgb="FF0070C0"/>
      <name val="Times New Roman"/>
      <family val="1"/>
    </font>
    <font>
      <vertAlign val="subscript"/>
      <sz val="18"/>
      <color rgb="FF0070C0"/>
      <name val="Times New Roman"/>
      <family val="1"/>
    </font>
    <font>
      <sz val="18"/>
      <color rgb="FF7030A0"/>
      <name val="Times New Roman"/>
      <family val="1"/>
    </font>
    <font>
      <vertAlign val="subscript"/>
      <sz val="18"/>
      <color rgb="FF7030A0"/>
      <name val="Times New Roman"/>
      <family val="1"/>
    </font>
    <font>
      <sz val="18"/>
      <color rgb="FF196B24"/>
      <name val="Times New Roman"/>
      <family val="1"/>
    </font>
    <font>
      <vertAlign val="subscript"/>
      <sz val="18"/>
      <color rgb="FF196B24"/>
      <name val="Times New Roman"/>
      <family val="1"/>
    </font>
    <font>
      <sz val="11"/>
      <color theme="1"/>
      <name val="Arial"/>
      <family val="2"/>
    </font>
    <font>
      <sz val="11"/>
      <color theme="0"/>
      <name val="Arial"/>
      <family val="2"/>
    </font>
    <font>
      <sz val="11"/>
      <color theme="1"/>
      <name val="Arial"/>
      <family val="2"/>
      <charset val="204"/>
    </font>
    <font>
      <b/>
      <sz val="11"/>
      <color theme="1"/>
      <name val="Arial"/>
      <family val="2"/>
      <charset val="204"/>
    </font>
  </fonts>
  <fills count="17">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0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rgb="FFFFCC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CC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4D93D9"/>
        <bgColor rgb="FF000000"/>
      </patternFill>
    </fill>
    <fill>
      <patternFill patternType="solid">
        <fgColor rgb="FFFFFFFF"/>
        <bgColor rgb="FF000000"/>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applyNumberFormat="0" applyFill="0" applyBorder="0" applyAlignment="0" applyProtection="0"/>
    <xf numFmtId="43" fontId="41" fillId="0" borderId="0" applyFont="0" applyFill="0" applyBorder="0" applyAlignment="0" applyProtection="0"/>
  </cellStyleXfs>
  <cellXfs count="360">
    <xf numFmtId="0" fontId="0" fillId="0" borderId="0" xfId="0"/>
    <xf numFmtId="0" fontId="3" fillId="2" borderId="0" xfId="0" applyFont="1" applyFill="1" applyAlignment="1">
      <alignment vertical="center"/>
    </xf>
    <xf numFmtId="0" fontId="2" fillId="0" borderId="0" xfId="0" applyFont="1" applyAlignment="1">
      <alignment vertical="center"/>
    </xf>
    <xf numFmtId="0" fontId="2" fillId="0" borderId="0" xfId="0" applyFont="1"/>
    <xf numFmtId="0" fontId="2" fillId="0" borderId="4" xfId="0" applyFont="1" applyBorder="1" applyAlignment="1">
      <alignment vertical="center"/>
    </xf>
    <xf numFmtId="0" fontId="2" fillId="0" borderId="5" xfId="0" applyFont="1" applyBorder="1" applyAlignment="1">
      <alignment vertical="center"/>
    </xf>
    <xf numFmtId="0" fontId="10" fillId="0" borderId="0" xfId="1" applyFont="1" applyBorder="1" applyAlignment="1" applyProtection="1">
      <alignment vertical="center"/>
    </xf>
    <xf numFmtId="0" fontId="2" fillId="0" borderId="7" xfId="0" applyFont="1" applyBorder="1" applyAlignment="1">
      <alignment vertical="center"/>
    </xf>
    <xf numFmtId="0" fontId="10" fillId="0" borderId="0" xfId="1" applyFont="1" applyBorder="1" applyAlignment="1" applyProtection="1">
      <alignment horizontal="lef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11" fillId="3" borderId="11" xfId="0" applyFont="1" applyFill="1" applyBorder="1" applyAlignment="1">
      <alignment horizontal="left" vertical="center"/>
    </xf>
    <xf numFmtId="0" fontId="11" fillId="0" borderId="0" xfId="0" applyFont="1" applyAlignment="1">
      <alignment horizontal="right" vertical="top" wrapText="1"/>
    </xf>
    <xf numFmtId="0" fontId="11" fillId="0" borderId="0" xfId="0" applyFont="1" applyAlignment="1">
      <alignment horizontal="right" vertical="top"/>
    </xf>
    <xf numFmtId="0" fontId="11" fillId="3" borderId="11" xfId="0" applyFont="1" applyFill="1" applyBorder="1" applyAlignment="1">
      <alignment horizontal="center" vertical="center" wrapText="1"/>
    </xf>
    <xf numFmtId="0" fontId="4" fillId="0" borderId="0" xfId="0" applyFont="1" applyAlignment="1">
      <alignment vertical="center"/>
    </xf>
    <xf numFmtId="0" fontId="6" fillId="0" borderId="0" xfId="0" applyFont="1"/>
    <xf numFmtId="0" fontId="0" fillId="0" borderId="8" xfId="0" applyBorder="1"/>
    <xf numFmtId="0" fontId="2" fillId="0" borderId="11" xfId="0" applyFont="1" applyBorder="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xf>
    <xf numFmtId="0" fontId="14" fillId="0" borderId="0" xfId="0" applyFont="1" applyAlignment="1">
      <alignment vertical="center" wrapText="1"/>
    </xf>
    <xf numFmtId="0" fontId="2" fillId="0" borderId="11" xfId="0" applyFont="1" applyBorder="1" applyAlignment="1">
      <alignment horizontal="center"/>
    </xf>
    <xf numFmtId="0" fontId="2" fillId="0" borderId="11" xfId="0" applyFont="1" applyBorder="1" applyAlignment="1">
      <alignment wrapText="1"/>
    </xf>
    <xf numFmtId="0" fontId="4" fillId="0" borderId="0" xfId="0" applyFont="1"/>
    <xf numFmtId="0" fontId="2" fillId="4" borderId="11" xfId="0" applyFont="1" applyFill="1" applyBorder="1" applyAlignment="1">
      <alignment horizontal="center"/>
    </xf>
    <xf numFmtId="0" fontId="2" fillId="2" borderId="0" xfId="0" applyFont="1" applyFill="1"/>
    <xf numFmtId="0" fontId="2" fillId="0" borderId="0" xfId="0" applyFont="1" applyAlignment="1">
      <alignment vertical="center" wrapText="1"/>
    </xf>
    <xf numFmtId="0" fontId="17" fillId="0" borderId="0" xfId="0" applyFont="1"/>
    <xf numFmtId="0" fontId="2" fillId="0" borderId="1" xfId="0" applyFont="1" applyBorder="1" applyAlignment="1">
      <alignment vertical="center"/>
    </xf>
    <xf numFmtId="0" fontId="0" fillId="0" borderId="2" xfId="0" applyBorder="1"/>
    <xf numFmtId="0" fontId="0" fillId="0" borderId="2" xfId="0" applyBorder="1" applyAlignment="1">
      <alignment vertical="top"/>
    </xf>
    <xf numFmtId="0" fontId="0" fillId="0" borderId="7" xfId="0" applyBorder="1"/>
    <xf numFmtId="0" fontId="2" fillId="0" borderId="2" xfId="0" applyFont="1" applyBorder="1" applyAlignment="1">
      <alignment vertical="center"/>
    </xf>
    <xf numFmtId="0" fontId="11" fillId="0" borderId="0" xfId="0" applyFont="1" applyAlignment="1">
      <alignment horizontal="right" wrapText="1"/>
    </xf>
    <xf numFmtId="0" fontId="11" fillId="2" borderId="0" xfId="0" applyFont="1" applyFill="1" applyAlignment="1">
      <alignment horizontal="center" vertical="center"/>
    </xf>
    <xf numFmtId="0" fontId="2" fillId="0" borderId="11" xfId="0" applyFont="1" applyBorder="1"/>
    <xf numFmtId="0" fontId="14" fillId="0" borderId="8" xfId="0" applyFont="1" applyBorder="1" applyAlignment="1">
      <alignment vertical="top" wrapText="1"/>
    </xf>
    <xf numFmtId="0" fontId="4" fillId="2" borderId="11" xfId="0" applyFont="1" applyFill="1" applyBorder="1"/>
    <xf numFmtId="0" fontId="19" fillId="0" borderId="11" xfId="0" applyFont="1" applyBorder="1"/>
    <xf numFmtId="0" fontId="4" fillId="2" borderId="0" xfId="0" applyFont="1" applyFill="1"/>
    <xf numFmtId="0" fontId="21" fillId="0" borderId="0" xfId="0" applyFont="1"/>
    <xf numFmtId="0" fontId="22" fillId="0" borderId="0" xfId="0" applyFont="1" applyAlignment="1">
      <alignment vertical="center" wrapText="1"/>
    </xf>
    <xf numFmtId="0" fontId="14" fillId="0" borderId="0" xfId="0" applyFont="1" applyAlignment="1">
      <alignment horizontal="left" vertical="top" wrapText="1"/>
    </xf>
    <xf numFmtId="0" fontId="21" fillId="0" borderId="0" xfId="0" applyFont="1" applyAlignment="1">
      <alignment vertical="top"/>
    </xf>
    <xf numFmtId="0" fontId="26" fillId="0" borderId="0" xfId="0" applyFont="1" applyAlignment="1">
      <alignment vertical="top" wrapText="1"/>
    </xf>
    <xf numFmtId="0" fontId="22" fillId="0" borderId="8" xfId="0" applyFont="1" applyBorder="1" applyAlignment="1">
      <alignment vertical="center" wrapText="1"/>
    </xf>
    <xf numFmtId="0" fontId="8" fillId="0" borderId="0" xfId="0" applyFont="1" applyAlignment="1">
      <alignment vertical="top"/>
    </xf>
    <xf numFmtId="0" fontId="14" fillId="0" borderId="0" xfId="0" applyFont="1" applyAlignment="1">
      <alignment vertical="top"/>
    </xf>
    <xf numFmtId="0" fontId="2" fillId="0" borderId="0" xfId="0" applyFont="1" applyAlignment="1">
      <alignment horizontal="center" vertical="center"/>
    </xf>
    <xf numFmtId="0" fontId="28" fillId="0" borderId="0" xfId="0" applyFont="1" applyAlignment="1">
      <alignment horizontal="right" vertical="center"/>
    </xf>
    <xf numFmtId="0" fontId="27" fillId="0" borderId="0" xfId="0" applyFont="1" applyAlignment="1">
      <alignment vertical="center"/>
    </xf>
    <xf numFmtId="0" fontId="23" fillId="0" borderId="0" xfId="0" applyFont="1" applyAlignment="1">
      <alignment vertical="top" wrapText="1"/>
    </xf>
    <xf numFmtId="0" fontId="11" fillId="0" borderId="0" xfId="0" applyFont="1" applyAlignment="1">
      <alignment vertical="top" wrapText="1"/>
    </xf>
    <xf numFmtId="0" fontId="36" fillId="5" borderId="0" xfId="0" applyFont="1" applyFill="1" applyAlignment="1">
      <alignment horizontal="left" vertical="center"/>
    </xf>
    <xf numFmtId="0" fontId="2" fillId="5" borderId="0" xfId="0" applyFont="1" applyFill="1" applyAlignment="1">
      <alignment vertical="center"/>
    </xf>
    <xf numFmtId="0" fontId="23" fillId="2" borderId="0" xfId="0" applyFont="1" applyFill="1" applyAlignment="1">
      <alignment vertical="top" wrapText="1"/>
    </xf>
    <xf numFmtId="0" fontId="4" fillId="0" borderId="11"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7" fillId="5" borderId="11" xfId="0" applyFont="1" applyFill="1" applyBorder="1" applyAlignment="1">
      <alignment horizontal="center" vertical="center" wrapText="1"/>
    </xf>
    <xf numFmtId="0" fontId="2" fillId="0" borderId="11" xfId="0"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8" fillId="0" borderId="11" xfId="0" applyFont="1" applyBorder="1" applyAlignment="1">
      <alignment horizontal="center" vertical="center" wrapText="1"/>
    </xf>
    <xf numFmtId="0" fontId="2" fillId="0" borderId="11" xfId="0" applyFont="1" applyBorder="1" applyAlignment="1" applyProtection="1">
      <alignment horizontal="center"/>
      <protection locked="0"/>
    </xf>
    <xf numFmtId="0" fontId="2" fillId="0" borderId="11" xfId="0" applyFont="1" applyBorder="1" applyProtection="1">
      <protection locked="0"/>
    </xf>
    <xf numFmtId="0" fontId="2" fillId="0" borderId="12" xfId="0" applyFont="1" applyBorder="1" applyProtection="1">
      <protection locked="0"/>
    </xf>
    <xf numFmtId="164" fontId="2" fillId="0" borderId="11" xfId="0" applyNumberFormat="1" applyFont="1" applyBorder="1" applyProtection="1">
      <protection locked="0"/>
    </xf>
    <xf numFmtId="0" fontId="2" fillId="0" borderId="12" xfId="0" applyFont="1" applyBorder="1" applyAlignment="1" applyProtection="1">
      <alignment horizontal="center"/>
      <protection locked="0"/>
    </xf>
    <xf numFmtId="0" fontId="11" fillId="0" borderId="3" xfId="0" applyFont="1" applyBorder="1" applyAlignment="1">
      <alignment horizontal="center" vertical="center" wrapText="1"/>
    </xf>
    <xf numFmtId="164" fontId="2" fillId="0" borderId="11" xfId="0" applyNumberFormat="1" applyFont="1" applyBorder="1" applyAlignment="1" applyProtection="1">
      <alignment horizontal="center"/>
      <protection locked="0"/>
    </xf>
    <xf numFmtId="0" fontId="2" fillId="0" borderId="11" xfId="0" applyFont="1" applyBorder="1" applyAlignment="1" applyProtection="1">
      <alignment wrapText="1"/>
      <protection locked="0"/>
    </xf>
    <xf numFmtId="0" fontId="2" fillId="0" borderId="3" xfId="0" applyFont="1" applyBorder="1" applyAlignment="1">
      <alignment vertical="center"/>
    </xf>
    <xf numFmtId="0" fontId="2" fillId="0" borderId="11" xfId="0" applyFont="1" applyBorder="1" applyAlignment="1" applyProtection="1">
      <alignment horizontal="right" vertical="center"/>
      <protection locked="0"/>
    </xf>
    <xf numFmtId="0" fontId="2" fillId="0" borderId="11" xfId="0" applyFont="1" applyBorder="1" applyAlignment="1">
      <alignment horizontal="right" vertical="center" wrapText="1"/>
    </xf>
    <xf numFmtId="0" fontId="36" fillId="5" borderId="0" xfId="0" applyFont="1" applyFill="1" applyAlignment="1">
      <alignment vertical="center"/>
    </xf>
    <xf numFmtId="0" fontId="5" fillId="0" borderId="0" xfId="0" applyFont="1" applyAlignment="1">
      <alignment vertical="center" wrapText="1"/>
    </xf>
    <xf numFmtId="0" fontId="14" fillId="0" borderId="0" xfId="0" applyFont="1" applyAlignment="1">
      <alignment vertical="top" wrapText="1"/>
    </xf>
    <xf numFmtId="0" fontId="25" fillId="0" borderId="0" xfId="0" applyFont="1" applyAlignment="1">
      <alignment horizontal="left" vertical="top" wrapText="1"/>
    </xf>
    <xf numFmtId="0" fontId="39" fillId="0" borderId="0" xfId="0" applyFont="1" applyAlignment="1">
      <alignment vertical="center"/>
    </xf>
    <xf numFmtId="0" fontId="40" fillId="5" borderId="0" xfId="0" applyFont="1" applyFill="1" applyAlignment="1">
      <alignment horizontal="left" vertical="center"/>
    </xf>
    <xf numFmtId="0" fontId="40" fillId="5" borderId="0" xfId="0" applyFont="1" applyFill="1" applyAlignment="1">
      <alignment vertical="center"/>
    </xf>
    <xf numFmtId="0" fontId="2" fillId="0" borderId="29" xfId="0" applyFont="1" applyBorder="1" applyAlignment="1">
      <alignment vertical="center"/>
    </xf>
    <xf numFmtId="43" fontId="0" fillId="0" borderId="0" xfId="0" applyNumberFormat="1"/>
    <xf numFmtId="43" fontId="2" fillId="0" borderId="0" xfId="0" applyNumberFormat="1" applyFont="1"/>
    <xf numFmtId="165" fontId="0" fillId="0" borderId="0" xfId="2" applyNumberFormat="1" applyFont="1"/>
    <xf numFmtId="0" fontId="11" fillId="2" borderId="10" xfId="0" applyFont="1" applyFill="1" applyBorder="1" applyAlignment="1">
      <alignment vertical="center"/>
    </xf>
    <xf numFmtId="0" fontId="2" fillId="0" borderId="12" xfId="0" applyFont="1" applyBorder="1" applyAlignment="1" applyProtection="1">
      <alignment wrapText="1"/>
      <protection locked="0"/>
    </xf>
    <xf numFmtId="1" fontId="2" fillId="0" borderId="3" xfId="0" applyNumberFormat="1" applyFont="1" applyBorder="1" applyAlignment="1">
      <alignment vertical="center"/>
    </xf>
    <xf numFmtId="0" fontId="14" fillId="0" borderId="0" xfId="0" applyFont="1"/>
    <xf numFmtId="0" fontId="20" fillId="0" borderId="0" xfId="0" applyFont="1" applyAlignment="1">
      <alignment vertical="top"/>
    </xf>
    <xf numFmtId="0" fontId="48" fillId="0" borderId="0" xfId="0" applyFont="1" applyAlignment="1">
      <alignment horizontal="left" indent="4"/>
    </xf>
    <xf numFmtId="0" fontId="2" fillId="0" borderId="15" xfId="0" applyFont="1" applyBorder="1"/>
    <xf numFmtId="0" fontId="2" fillId="0" borderId="14" xfId="0" applyFont="1" applyBorder="1"/>
    <xf numFmtId="0" fontId="2" fillId="0" borderId="0" xfId="0" applyFont="1" applyAlignment="1">
      <alignment horizontal="left" vertical="center"/>
    </xf>
    <xf numFmtId="0" fontId="49" fillId="0" borderId="0" xfId="0" applyFont="1"/>
    <xf numFmtId="0" fontId="2" fillId="0" borderId="18" xfId="0" applyFont="1" applyBorder="1" applyAlignment="1">
      <alignment horizontal="right"/>
    </xf>
    <xf numFmtId="0" fontId="2" fillId="0" borderId="17" xfId="0" applyFont="1" applyBorder="1"/>
    <xf numFmtId="0" fontId="2" fillId="0" borderId="16" xfId="0" applyFont="1" applyBorder="1" applyAlignment="1">
      <alignment horizontal="right"/>
    </xf>
    <xf numFmtId="0" fontId="2" fillId="0" borderId="0" xfId="0" applyFont="1" applyAlignment="1">
      <alignment horizontal="right"/>
    </xf>
    <xf numFmtId="0" fontId="2" fillId="0" borderId="17" xfId="0" applyFont="1" applyBorder="1" applyAlignment="1">
      <alignment horizontal="center"/>
    </xf>
    <xf numFmtId="0" fontId="2" fillId="0" borderId="18" xfId="0" applyFont="1" applyBorder="1"/>
    <xf numFmtId="0" fontId="2" fillId="0" borderId="16" xfId="0" applyFont="1" applyBorder="1"/>
    <xf numFmtId="0" fontId="2" fillId="0" borderId="0" xfId="0" applyFont="1" applyAlignment="1">
      <alignment horizontal="left"/>
    </xf>
    <xf numFmtId="0" fontId="2" fillId="0" borderId="0" xfId="0" applyFont="1" applyAlignment="1">
      <alignment horizontal="left" wrapText="1"/>
    </xf>
    <xf numFmtId="0" fontId="2" fillId="0" borderId="18" xfId="0" applyFont="1" applyBorder="1" applyAlignment="1">
      <alignment horizontal="right" wrapText="1"/>
    </xf>
    <xf numFmtId="0" fontId="8" fillId="0" borderId="0" xfId="0" applyFont="1" applyAlignment="1">
      <alignment vertical="top" wrapText="1"/>
    </xf>
    <xf numFmtId="0" fontId="28" fillId="13" borderId="1" xfId="0" applyFont="1" applyFill="1" applyBorder="1" applyAlignment="1">
      <alignment horizontal="right" vertical="center"/>
    </xf>
    <xf numFmtId="0" fontId="43" fillId="13" borderId="2" xfId="0" applyFont="1" applyFill="1" applyBorder="1" applyAlignment="1">
      <alignment vertical="center"/>
    </xf>
    <xf numFmtId="0" fontId="6" fillId="13" borderId="3" xfId="0" applyFont="1" applyFill="1" applyBorder="1"/>
    <xf numFmtId="0" fontId="2" fillId="13" borderId="28" xfId="0" applyFont="1" applyFill="1" applyBorder="1" applyAlignment="1">
      <alignment vertical="center"/>
    </xf>
    <xf numFmtId="0" fontId="21" fillId="13" borderId="5" xfId="0" applyFont="1" applyFill="1" applyBorder="1"/>
    <xf numFmtId="0" fontId="28" fillId="13" borderId="6" xfId="0" applyFont="1" applyFill="1" applyBorder="1" applyAlignment="1">
      <alignment horizontal="right" vertical="center"/>
    </xf>
    <xf numFmtId="0" fontId="25" fillId="13" borderId="7" xfId="0" applyFont="1" applyFill="1" applyBorder="1" applyAlignment="1">
      <alignment vertical="top" wrapText="1"/>
    </xf>
    <xf numFmtId="0" fontId="2" fillId="13" borderId="29" xfId="0" applyFont="1" applyFill="1" applyBorder="1" applyAlignment="1">
      <alignment vertical="center"/>
    </xf>
    <xf numFmtId="0" fontId="21" fillId="13" borderId="9" xfId="0" applyFont="1" applyFill="1" applyBorder="1" applyAlignment="1">
      <alignment vertical="top"/>
    </xf>
    <xf numFmtId="0" fontId="21" fillId="13" borderId="4" xfId="0" applyFont="1" applyFill="1" applyBorder="1"/>
    <xf numFmtId="0" fontId="2" fillId="13" borderId="5" xfId="0" applyFont="1" applyFill="1" applyBorder="1" applyAlignment="1">
      <alignment vertical="center"/>
    </xf>
    <xf numFmtId="0" fontId="43" fillId="13" borderId="0" xfId="0" applyFont="1" applyFill="1" applyAlignment="1">
      <alignment vertical="center"/>
    </xf>
    <xf numFmtId="0" fontId="2" fillId="13" borderId="7" xfId="0" applyFont="1" applyFill="1" applyBorder="1" applyAlignment="1">
      <alignment vertical="center"/>
    </xf>
    <xf numFmtId="0" fontId="21" fillId="13" borderId="8" xfId="0" applyFont="1" applyFill="1" applyBorder="1" applyAlignment="1">
      <alignment vertical="top"/>
    </xf>
    <xf numFmtId="0" fontId="2" fillId="13" borderId="9" xfId="0" applyFont="1" applyFill="1" applyBorder="1" applyAlignment="1">
      <alignment vertical="center"/>
    </xf>
    <xf numFmtId="0" fontId="25" fillId="13" borderId="7" xfId="0" applyFont="1" applyFill="1" applyBorder="1" applyAlignment="1">
      <alignment horizontal="left" vertical="top" wrapText="1"/>
    </xf>
    <xf numFmtId="0" fontId="43" fillId="13" borderId="3" xfId="0" applyFont="1" applyFill="1" applyBorder="1" applyAlignment="1">
      <alignment vertical="center"/>
    </xf>
    <xf numFmtId="0" fontId="21" fillId="13" borderId="9" xfId="0" applyFont="1" applyFill="1" applyBorder="1" applyAlignment="1">
      <alignment vertical="center"/>
    </xf>
    <xf numFmtId="0" fontId="2" fillId="0" borderId="6" xfId="0" applyFont="1" applyBorder="1"/>
    <xf numFmtId="43" fontId="2" fillId="0" borderId="29" xfId="0" applyNumberFormat="1" applyFont="1" applyBorder="1"/>
    <xf numFmtId="0" fontId="0" fillId="0" borderId="9" xfId="0" applyBorder="1"/>
    <xf numFmtId="0" fontId="2" fillId="14" borderId="11" xfId="0" applyFont="1" applyFill="1" applyBorder="1" applyAlignment="1">
      <alignment horizontal="center"/>
    </xf>
    <xf numFmtId="0" fontId="56" fillId="0" borderId="11" xfId="0" applyFont="1" applyBorder="1" applyProtection="1">
      <protection locked="0"/>
    </xf>
    <xf numFmtId="0" fontId="56" fillId="0" borderId="12" xfId="0" applyFont="1" applyBorder="1" applyProtection="1">
      <protection locked="0"/>
    </xf>
    <xf numFmtId="164" fontId="56" fillId="0" borderId="11" xfId="0" applyNumberFormat="1" applyFont="1" applyBorder="1" applyProtection="1">
      <protection locked="0"/>
    </xf>
    <xf numFmtId="0" fontId="2" fillId="0" borderId="11" xfId="0" applyFont="1" applyBorder="1" applyAlignment="1" applyProtection="1">
      <alignment horizontal="left" vertical="top" wrapText="1"/>
      <protection locked="0"/>
    </xf>
    <xf numFmtId="164" fontId="2" fillId="0" borderId="11" xfId="0" applyNumberFormat="1" applyFont="1" applyBorder="1" applyAlignment="1" applyProtection="1">
      <alignment horizontal="left"/>
      <protection locked="0"/>
    </xf>
    <xf numFmtId="167" fontId="2" fillId="0" borderId="11" xfId="0" applyNumberFormat="1" applyFont="1" applyBorder="1" applyAlignment="1">
      <alignment horizontal="right" vertical="center" wrapText="1"/>
    </xf>
    <xf numFmtId="167" fontId="2" fillId="0" borderId="3" xfId="0" applyNumberFormat="1" applyFont="1" applyBorder="1" applyAlignment="1">
      <alignment vertical="center"/>
    </xf>
    <xf numFmtId="167" fontId="2" fillId="0" borderId="11" xfId="0" applyNumberFormat="1" applyFont="1" applyBorder="1"/>
    <xf numFmtId="0" fontId="25" fillId="13" borderId="3" xfId="0" applyFont="1" applyFill="1" applyBorder="1" applyAlignment="1">
      <alignment vertical="top"/>
    </xf>
    <xf numFmtId="0" fontId="2" fillId="13" borderId="11" xfId="0" applyFont="1" applyFill="1" applyBorder="1" applyAlignment="1">
      <alignment vertical="center"/>
    </xf>
    <xf numFmtId="0" fontId="37" fillId="5" borderId="11" xfId="0" applyFont="1" applyFill="1" applyBorder="1" applyAlignment="1">
      <alignment horizontal="center" vertical="center"/>
    </xf>
    <xf numFmtId="0" fontId="2" fillId="0" borderId="11" xfId="0" applyFont="1" applyBorder="1" applyAlignment="1" applyProtection="1">
      <alignment horizontal="left" vertical="center" wrapText="1"/>
      <protection locked="0"/>
    </xf>
    <xf numFmtId="0" fontId="11" fillId="0" borderId="0" xfId="0" applyFont="1" applyAlignment="1">
      <alignment horizontal="left" vertical="top" wrapText="1"/>
    </xf>
    <xf numFmtId="0" fontId="11" fillId="0" borderId="11" xfId="0" applyFont="1" applyBorder="1" applyAlignment="1">
      <alignment horizontal="center" vertical="center" wrapText="1"/>
    </xf>
    <xf numFmtId="0" fontId="11" fillId="0" borderId="0" xfId="0" applyFont="1" applyAlignment="1">
      <alignment horizontal="left" wrapText="1"/>
    </xf>
    <xf numFmtId="0" fontId="2" fillId="0" borderId="20" xfId="0" applyFont="1" applyBorder="1" applyAlignment="1">
      <alignment horizontal="center"/>
    </xf>
    <xf numFmtId="3" fontId="2" fillId="0" borderId="11" xfId="0" applyNumberFormat="1" applyFont="1" applyBorder="1" applyAlignment="1" applyProtection="1">
      <alignment vertical="center"/>
      <protection locked="0"/>
    </xf>
    <xf numFmtId="1" fontId="2" fillId="0" borderId="11" xfId="0" applyNumberFormat="1" applyFont="1" applyBorder="1" applyAlignment="1" applyProtection="1">
      <alignment vertical="center" wrapText="1"/>
      <protection locked="0"/>
    </xf>
    <xf numFmtId="0" fontId="0" fillId="0" borderId="0" xfId="0" applyProtection="1">
      <protection locked="0"/>
    </xf>
    <xf numFmtId="0" fontId="52" fillId="0" borderId="0" xfId="0" applyFont="1" applyProtection="1">
      <protection locked="0"/>
    </xf>
    <xf numFmtId="0" fontId="2" fillId="0" borderId="0" xfId="0" applyFont="1" applyAlignment="1" applyProtection="1">
      <alignment vertical="center"/>
      <protection locked="0"/>
    </xf>
    <xf numFmtId="0" fontId="11" fillId="0" borderId="0" xfId="0" applyFont="1" applyAlignment="1" applyProtection="1">
      <alignment horizontal="right" vertical="top"/>
      <protection locked="0"/>
    </xf>
    <xf numFmtId="0" fontId="2" fillId="0" borderId="0" xfId="0" applyFont="1" applyAlignment="1" applyProtection="1">
      <alignment vertical="top"/>
      <protection locked="0"/>
    </xf>
    <xf numFmtId="0" fontId="14" fillId="0" borderId="0" xfId="0" applyFont="1" applyAlignment="1" applyProtection="1">
      <alignment vertical="center" wrapText="1"/>
      <protection locked="0"/>
    </xf>
    <xf numFmtId="0" fontId="37" fillId="5" borderId="11" xfId="0" applyFont="1" applyFill="1" applyBorder="1" applyAlignment="1" applyProtection="1">
      <alignment horizontal="center" vertical="center"/>
      <protection locked="0"/>
    </xf>
    <xf numFmtId="0" fontId="2" fillId="0" borderId="0" xfId="0" applyFont="1" applyProtection="1">
      <protection locked="0"/>
    </xf>
    <xf numFmtId="0" fontId="4" fillId="0" borderId="0" xfId="0" applyFont="1" applyProtection="1">
      <protection locked="0"/>
    </xf>
    <xf numFmtId="0" fontId="56" fillId="16" borderId="0" xfId="0" applyFont="1" applyFill="1" applyProtection="1">
      <protection locked="0"/>
    </xf>
    <xf numFmtId="0" fontId="56" fillId="16" borderId="10" xfId="0" applyFont="1" applyFill="1" applyBorder="1" applyProtection="1">
      <protection locked="0"/>
    </xf>
    <xf numFmtId="0" fontId="59" fillId="0" borderId="13" xfId="0" applyFont="1" applyBorder="1" applyProtection="1">
      <protection locked="0"/>
    </xf>
    <xf numFmtId="0" fontId="59" fillId="0" borderId="12" xfId="0" applyFont="1" applyBorder="1" applyProtection="1">
      <protection locked="0"/>
    </xf>
    <xf numFmtId="0" fontId="59" fillId="0" borderId="0" xfId="0" applyFont="1" applyProtection="1">
      <protection locked="0"/>
    </xf>
    <xf numFmtId="0" fontId="60" fillId="0" borderId="0" xfId="0" applyFont="1" applyProtection="1">
      <protection locked="0"/>
    </xf>
    <xf numFmtId="0" fontId="2" fillId="0" borderId="0" xfId="0" applyFont="1" applyAlignment="1" applyProtection="1">
      <alignment vertical="center" wrapText="1"/>
      <protection locked="0"/>
    </xf>
    <xf numFmtId="0" fontId="10" fillId="0" borderId="0" xfId="1" applyFont="1" applyFill="1" applyBorder="1" applyAlignment="1" applyProtection="1">
      <alignment vertical="center"/>
      <protection locked="0"/>
    </xf>
    <xf numFmtId="0" fontId="10" fillId="0" borderId="0" xfId="1" applyFont="1" applyFill="1" applyBorder="1" applyAlignment="1" applyProtection="1">
      <alignment horizontal="left" vertical="center"/>
      <protection locked="0"/>
    </xf>
    <xf numFmtId="0" fontId="11" fillId="0" borderId="0" xfId="0" applyFont="1" applyAlignment="1" applyProtection="1">
      <alignment horizontal="right" vertical="top" wrapText="1"/>
      <protection locked="0"/>
    </xf>
    <xf numFmtId="0" fontId="28" fillId="0" borderId="0" xfId="0" applyFont="1" applyAlignment="1" applyProtection="1">
      <alignment horizontal="right" vertical="center"/>
      <protection locked="0"/>
    </xf>
    <xf numFmtId="0" fontId="43" fillId="0" borderId="0" xfId="0" applyFont="1" applyAlignment="1" applyProtection="1">
      <alignment vertical="center"/>
      <protection locked="0"/>
    </xf>
    <xf numFmtId="0" fontId="8" fillId="0" borderId="0" xfId="0" applyFont="1" applyAlignment="1" applyProtection="1">
      <alignment horizontal="right"/>
      <protection locked="0"/>
    </xf>
    <xf numFmtId="0" fontId="11" fillId="0" borderId="0" xfId="0" applyFont="1" applyAlignment="1" applyProtection="1">
      <alignment horizontal="right"/>
      <protection locked="0"/>
    </xf>
    <xf numFmtId="0" fontId="4" fillId="0" borderId="0" xfId="0" applyFont="1" applyAlignment="1" applyProtection="1">
      <alignment vertical="center"/>
      <protection locked="0"/>
    </xf>
    <xf numFmtId="0" fontId="0" fillId="0" borderId="11" xfId="0" applyBorder="1" applyProtection="1">
      <protection locked="0"/>
    </xf>
    <xf numFmtId="0" fontId="0" fillId="0" borderId="0" xfId="0" applyAlignment="1" applyProtection="1">
      <alignment wrapText="1"/>
      <protection locked="0"/>
    </xf>
    <xf numFmtId="0" fontId="11" fillId="0" borderId="0" xfId="0" applyFont="1" applyAlignment="1" applyProtection="1">
      <alignment vertical="top" wrapText="1"/>
      <protection locked="0"/>
    </xf>
    <xf numFmtId="0" fontId="27"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pplyProtection="1">
      <alignment wrapText="1"/>
      <protection locked="0"/>
    </xf>
    <xf numFmtId="0" fontId="11" fillId="0" borderId="0" xfId="0" applyFont="1" applyAlignment="1" applyProtection="1">
      <alignment horizontal="right" wrapText="1"/>
      <protection locked="0"/>
    </xf>
    <xf numFmtId="0" fontId="37" fillId="5" borderId="11" xfId="0" applyFont="1" applyFill="1" applyBorder="1" applyAlignment="1" applyProtection="1">
      <alignment horizontal="center" vertical="center" wrapText="1"/>
      <protection locked="0"/>
    </xf>
    <xf numFmtId="0" fontId="12" fillId="0" borderId="0" xfId="0" applyFont="1" applyAlignment="1" applyProtection="1">
      <alignment vertical="center" wrapText="1"/>
      <protection locked="0"/>
    </xf>
    <xf numFmtId="0" fontId="3" fillId="0" borderId="0" xfId="0" applyFont="1" applyProtection="1">
      <protection locked="0"/>
    </xf>
    <xf numFmtId="0" fontId="0" fillId="0" borderId="8" xfId="0" applyBorder="1" applyProtection="1">
      <protection locked="0"/>
    </xf>
    <xf numFmtId="0" fontId="56" fillId="0" borderId="11" xfId="0" applyFont="1" applyBorder="1" applyAlignment="1" applyProtection="1">
      <alignment wrapText="1"/>
      <protection locked="0"/>
    </xf>
    <xf numFmtId="0" fontId="14" fillId="0" borderId="12" xfId="0" applyFont="1" applyBorder="1" applyProtection="1">
      <protection locked="0"/>
    </xf>
    <xf numFmtId="0" fontId="56" fillId="0" borderId="12" xfId="0" applyFont="1" applyBorder="1" applyAlignment="1" applyProtection="1">
      <alignment wrapText="1"/>
      <protection locked="0"/>
    </xf>
    <xf numFmtId="0" fontId="11" fillId="0" borderId="0" xfId="0" applyFont="1" applyAlignment="1" applyProtection="1">
      <alignment horizontal="left" wrapText="1"/>
      <protection locked="0"/>
    </xf>
    <xf numFmtId="0" fontId="47" fillId="0" borderId="0" xfId="0" applyFont="1" applyAlignment="1">
      <alignment vertical="center"/>
    </xf>
    <xf numFmtId="0" fontId="42" fillId="0" borderId="11" xfId="0" applyFont="1" applyBorder="1" applyAlignment="1">
      <alignment horizontal="center" vertical="center" wrapText="1"/>
    </xf>
    <xf numFmtId="0" fontId="61" fillId="0" borderId="0" xfId="0" applyFont="1"/>
    <xf numFmtId="166" fontId="2" fillId="0" borderId="11" xfId="0" applyNumberFormat="1" applyFont="1" applyBorder="1" applyAlignment="1">
      <alignment vertical="center"/>
    </xf>
    <xf numFmtId="0" fontId="2" fillId="0" borderId="11" xfId="0" applyFont="1" applyBorder="1" applyAlignment="1">
      <alignment vertical="center" wrapText="1"/>
    </xf>
    <xf numFmtId="2" fontId="2" fillId="0" borderId="11" xfId="0" applyNumberFormat="1" applyFont="1" applyBorder="1"/>
    <xf numFmtId="1" fontId="2" fillId="0" borderId="11" xfId="0" applyNumberFormat="1" applyFont="1" applyBorder="1" applyAlignment="1">
      <alignment horizontal="center"/>
    </xf>
    <xf numFmtId="0" fontId="4" fillId="0" borderId="11" xfId="0" applyFont="1" applyBorder="1" applyAlignment="1">
      <alignment vertical="center" wrapText="1"/>
    </xf>
    <xf numFmtId="0" fontId="2" fillId="0" borderId="11" xfId="0" applyFont="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11" xfId="0" applyFont="1" applyFill="1" applyBorder="1" applyAlignment="1">
      <alignment vertical="center"/>
    </xf>
    <xf numFmtId="0" fontId="11" fillId="0" borderId="11" xfId="0"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11" xfId="0" applyFont="1" applyBorder="1" applyAlignment="1">
      <alignment vertical="center" wrapText="1"/>
    </xf>
    <xf numFmtId="0" fontId="2" fillId="0" borderId="19" xfId="0" applyFont="1" applyBorder="1" applyAlignment="1">
      <alignment horizontal="center" wrapText="1"/>
    </xf>
    <xf numFmtId="0" fontId="0" fillId="0" borderId="20" xfId="0" applyBorder="1" applyAlignment="1">
      <alignment horizontal="center"/>
    </xf>
    <xf numFmtId="0" fontId="0" fillId="0" borderId="19" xfId="0" applyBorder="1" applyAlignment="1">
      <alignment horizontal="center"/>
    </xf>
    <xf numFmtId="0" fontId="0" fillId="0" borderId="18" xfId="0" applyBorder="1" applyAlignment="1">
      <alignment horizontal="right"/>
    </xf>
    <xf numFmtId="0" fontId="0" fillId="0" borderId="16" xfId="0" applyBorder="1" applyAlignment="1">
      <alignment horizontal="right"/>
    </xf>
    <xf numFmtId="0" fontId="0" fillId="0" borderId="0" xfId="0" applyAlignment="1">
      <alignment horizontal="left"/>
    </xf>
    <xf numFmtId="0" fontId="0" fillId="0" borderId="0" xfId="0" applyAlignment="1">
      <alignment horizontal="right"/>
    </xf>
    <xf numFmtId="0" fontId="0" fillId="0" borderId="0" xfId="0" applyAlignment="1">
      <alignment horizontal="left" wrapText="1"/>
    </xf>
    <xf numFmtId="0" fontId="2" fillId="0" borderId="18" xfId="0" applyFont="1" applyBorder="1" applyAlignment="1">
      <alignment horizontal="right" vertical="center" wrapText="1"/>
    </xf>
    <xf numFmtId="0" fontId="19" fillId="0" borderId="11" xfId="0" applyFont="1" applyBorder="1" applyAlignment="1">
      <alignment wrapText="1"/>
    </xf>
    <xf numFmtId="0" fontId="2" fillId="0" borderId="11" xfId="0" applyFont="1" applyBorder="1" applyAlignment="1" applyProtection="1">
      <alignment horizontal="left" vertical="center" wrapText="1"/>
      <protection locked="0"/>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2" fillId="0" borderId="0" xfId="0" applyFont="1" applyAlignment="1">
      <alignment vertical="center"/>
    </xf>
    <xf numFmtId="0" fontId="37" fillId="5" borderId="11" xfId="0" applyFont="1" applyFill="1" applyBorder="1" applyAlignment="1">
      <alignment horizontal="center" vertical="center"/>
    </xf>
    <xf numFmtId="0" fontId="2" fillId="0" borderId="0" xfId="0" applyFont="1" applyAlignment="1" applyProtection="1">
      <alignment vertical="center"/>
    </xf>
    <xf numFmtId="0" fontId="36" fillId="5" borderId="0" xfId="0" applyFont="1" applyFill="1" applyAlignment="1" applyProtection="1">
      <alignment horizontal="left" vertical="center"/>
    </xf>
    <xf numFmtId="0" fontId="2" fillId="5" borderId="0" xfId="0" applyFont="1" applyFill="1" applyAlignment="1" applyProtection="1">
      <alignment vertical="center"/>
    </xf>
    <xf numFmtId="0" fontId="40" fillId="5" borderId="0" xfId="0" applyFont="1" applyFill="1" applyAlignment="1" applyProtection="1">
      <alignment horizontal="left" vertical="center"/>
    </xf>
    <xf numFmtId="0" fontId="0" fillId="0" borderId="0" xfId="0" applyProtection="1"/>
    <xf numFmtId="0" fontId="2" fillId="0" borderId="0" xfId="0" applyFont="1" applyProtection="1"/>
    <xf numFmtId="0" fontId="2" fillId="2" borderId="0" xfId="0" applyFont="1" applyFill="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horizontal="right"/>
    </xf>
    <xf numFmtId="0" fontId="11" fillId="0" borderId="0" xfId="0" applyFont="1" applyProtection="1"/>
    <xf numFmtId="0" fontId="37" fillId="5" borderId="11" xfId="0" applyFont="1" applyFill="1" applyBorder="1" applyAlignment="1" applyProtection="1">
      <alignment horizontal="center" vertical="center"/>
    </xf>
    <xf numFmtId="0" fontId="11" fillId="0" borderId="11" xfId="0" applyFont="1" applyBorder="1" applyAlignment="1" applyProtection="1">
      <alignment horizontal="left" vertical="center"/>
    </xf>
    <xf numFmtId="0" fontId="8" fillId="0" borderId="11" xfId="0" applyFont="1" applyBorder="1" applyAlignment="1" applyProtection="1">
      <alignment horizontal="left" vertical="center"/>
    </xf>
    <xf numFmtId="0" fontId="11" fillId="0" borderId="0" xfId="0" applyFont="1" applyAlignment="1" applyProtection="1">
      <alignment horizontal="right" vertical="top" wrapText="1"/>
    </xf>
    <xf numFmtId="0" fontId="56" fillId="0" borderId="0" xfId="0" applyFont="1" applyAlignment="1" applyProtection="1">
      <alignment vertical="center"/>
    </xf>
    <xf numFmtId="0" fontId="52" fillId="0" borderId="0" xfId="0" applyFont="1" applyProtection="1"/>
    <xf numFmtId="0" fontId="83" fillId="0" borderId="0" xfId="0" applyFont="1" applyAlignment="1" applyProtection="1">
      <alignment vertical="center"/>
    </xf>
    <xf numFmtId="0" fontId="3" fillId="0" borderId="0" xfId="0" applyFont="1" applyAlignment="1" applyProtection="1">
      <alignment vertical="center"/>
    </xf>
    <xf numFmtId="0" fontId="57" fillId="0" borderId="0" xfId="0" applyFont="1" applyAlignment="1" applyProtection="1">
      <alignment horizontal="left" vertical="center"/>
    </xf>
    <xf numFmtId="0" fontId="11" fillId="0" borderId="0" xfId="0" applyFont="1" applyAlignment="1" applyProtection="1">
      <alignment horizontal="right" vertical="top"/>
    </xf>
    <xf numFmtId="0" fontId="6" fillId="0" borderId="0" xfId="0" applyFont="1" applyAlignment="1" applyProtection="1">
      <alignment vertical="top"/>
    </xf>
    <xf numFmtId="0" fontId="2" fillId="0" borderId="0" xfId="0" applyFont="1" applyAlignment="1" applyProtection="1">
      <alignment vertical="top"/>
    </xf>
    <xf numFmtId="0" fontId="83" fillId="0" borderId="0" xfId="0" applyFont="1" applyAlignment="1" applyProtection="1">
      <alignment vertical="top"/>
    </xf>
    <xf numFmtId="0" fontId="0" fillId="0" borderId="0" xfId="0" applyAlignment="1" applyProtection="1">
      <alignment vertical="top"/>
    </xf>
    <xf numFmtId="0" fontId="11" fillId="0" borderId="0" xfId="0" applyFont="1" applyAlignment="1" applyProtection="1">
      <alignment horizontal="right" vertical="center"/>
    </xf>
    <xf numFmtId="0" fontId="11" fillId="0" borderId="0" xfId="0" applyFont="1" applyAlignment="1" applyProtection="1">
      <alignment vertical="center"/>
    </xf>
    <xf numFmtId="0" fontId="14" fillId="0" borderId="8" xfId="0" applyFont="1" applyBorder="1" applyAlignment="1" applyProtection="1">
      <alignment vertical="center" wrapText="1"/>
    </xf>
    <xf numFmtId="0" fontId="14" fillId="0" borderId="0" xfId="0" applyFont="1" applyAlignment="1" applyProtection="1">
      <alignment vertical="center" wrapText="1"/>
    </xf>
    <xf numFmtId="0" fontId="58" fillId="15" borderId="11" xfId="0" applyFont="1" applyFill="1" applyBorder="1" applyAlignment="1" applyProtection="1">
      <alignment horizontal="center" vertical="center"/>
    </xf>
    <xf numFmtId="0" fontId="84" fillId="5" borderId="11" xfId="0" applyFont="1" applyFill="1" applyBorder="1" applyAlignment="1" applyProtection="1">
      <alignment horizontal="center" vertical="center"/>
    </xf>
    <xf numFmtId="0" fontId="11" fillId="0" borderId="11" xfId="0" applyFont="1" applyBorder="1" applyAlignment="1" applyProtection="1">
      <alignment horizontal="center" vertical="center" wrapText="1"/>
    </xf>
    <xf numFmtId="0" fontId="42" fillId="0" borderId="11"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2" fillId="14" borderId="11" xfId="0" applyFont="1" applyFill="1" applyBorder="1" applyAlignment="1" applyProtection="1">
      <alignment horizontal="center"/>
    </xf>
    <xf numFmtId="0" fontId="2" fillId="14" borderId="11" xfId="0" applyFont="1" applyFill="1" applyBorder="1" applyAlignment="1" applyProtection="1">
      <alignment wrapText="1"/>
    </xf>
    <xf numFmtId="0" fontId="2" fillId="4" borderId="11" xfId="0" applyFont="1" applyFill="1" applyBorder="1" applyAlignment="1" applyProtection="1">
      <alignment wrapText="1"/>
    </xf>
    <xf numFmtId="0" fontId="8" fillId="0" borderId="28" xfId="0" applyFont="1" applyBorder="1" applyProtection="1"/>
    <xf numFmtId="0" fontId="0" fillId="0" borderId="4" xfId="0" applyBorder="1" applyProtection="1"/>
    <xf numFmtId="0" fontId="0" fillId="0" borderId="5" xfId="0" applyBorder="1" applyProtection="1"/>
    <xf numFmtId="0" fontId="2" fillId="0" borderId="11" xfId="0" applyFont="1" applyBorder="1" applyAlignment="1" applyProtection="1">
      <alignment horizontal="center"/>
    </xf>
    <xf numFmtId="0" fontId="28" fillId="0" borderId="0" xfId="0" applyFont="1" applyAlignment="1" applyProtection="1">
      <alignment horizontal="right" vertical="center"/>
    </xf>
    <xf numFmtId="0" fontId="43" fillId="0" borderId="0" xfId="0" applyFont="1" applyAlignment="1" applyProtection="1">
      <alignment vertical="center"/>
    </xf>
    <xf numFmtId="0" fontId="8" fillId="0" borderId="8" xfId="0" applyFont="1" applyBorder="1" applyAlignment="1" applyProtection="1">
      <alignment vertical="top" wrapText="1"/>
    </xf>
    <xf numFmtId="0" fontId="8" fillId="11" borderId="11" xfId="0" applyFont="1" applyFill="1" applyBorder="1" applyAlignment="1" applyProtection="1">
      <alignment horizontal="centerContinuous" vertical="center" wrapText="1"/>
    </xf>
    <xf numFmtId="0" fontId="8" fillId="11" borderId="11"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11" xfId="0" applyFont="1" applyFill="1" applyBorder="1" applyAlignment="1" applyProtection="1">
      <alignment horizontal="center" vertical="center" wrapText="1"/>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left" vertical="center"/>
    </xf>
    <xf numFmtId="0" fontId="37" fillId="5" borderId="11" xfId="0" applyFont="1" applyFill="1" applyBorder="1" applyAlignment="1" applyProtection="1">
      <alignment horizontal="center" vertical="center" wrapText="1"/>
    </xf>
    <xf numFmtId="0" fontId="11" fillId="11" borderId="11" xfId="0" applyFont="1" applyFill="1" applyBorder="1" applyAlignment="1" applyProtection="1">
      <alignment horizontal="centerContinuous" vertical="center" wrapText="1"/>
    </xf>
    <xf numFmtId="0" fontId="11" fillId="11" borderId="11" xfId="0" applyFont="1" applyFill="1" applyBorder="1" applyAlignment="1" applyProtection="1">
      <alignment horizontal="center" vertical="center" wrapText="1"/>
    </xf>
    <xf numFmtId="0" fontId="11" fillId="12" borderId="1" xfId="0" applyFont="1" applyFill="1" applyBorder="1" applyAlignment="1" applyProtection="1">
      <alignment horizontal="center" vertical="center" wrapText="1"/>
    </xf>
    <xf numFmtId="0" fontId="11" fillId="12" borderId="1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6" fillId="0" borderId="0" xfId="0" applyFont="1" applyProtection="1"/>
    <xf numFmtId="0" fontId="2" fillId="0" borderId="28" xfId="0" applyFont="1" applyBorder="1" applyAlignment="1" applyProtection="1">
      <alignment vertical="center"/>
    </xf>
    <xf numFmtId="0" fontId="2" fillId="0" borderId="4" xfId="0" applyFont="1" applyBorder="1" applyProtection="1"/>
    <xf numFmtId="0" fontId="2" fillId="0" borderId="6" xfId="0" applyFont="1" applyBorder="1" applyAlignment="1" applyProtection="1">
      <alignment vertical="center"/>
    </xf>
    <xf numFmtId="0" fontId="2" fillId="0" borderId="29" xfId="0" applyFont="1" applyBorder="1" applyAlignment="1" applyProtection="1">
      <alignment vertical="center"/>
    </xf>
    <xf numFmtId="0" fontId="2" fillId="0" borderId="8" xfId="0" applyFont="1" applyBorder="1" applyProtection="1"/>
    <xf numFmtId="0" fontId="2" fillId="0" borderId="0" xfId="0" applyFont="1" applyAlignment="1" applyProtection="1">
      <alignment horizontal="center" vertical="center"/>
    </xf>
    <xf numFmtId="0" fontId="2" fillId="0" borderId="11" xfId="0" applyFont="1" applyBorder="1" applyAlignment="1" applyProtection="1">
      <alignment vertical="center"/>
    </xf>
    <xf numFmtId="0" fontId="14" fillId="0" borderId="4" xfId="0" applyFont="1" applyBorder="1" applyAlignment="1" applyProtection="1">
      <alignment vertical="top" wrapText="1"/>
    </xf>
    <xf numFmtId="0" fontId="11" fillId="0" borderId="0" xfId="0" applyFont="1" applyAlignment="1" applyProtection="1">
      <alignment horizontal="left" vertical="top" wrapText="1"/>
    </xf>
    <xf numFmtId="0" fontId="11" fillId="0" borderId="3"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11" xfId="0" applyFont="1" applyBorder="1" applyProtection="1"/>
    <xf numFmtId="0" fontId="2" fillId="0" borderId="0" xfId="0" applyFont="1" applyAlignment="1">
      <alignment horizontal="left" vertical="center" wrapText="1"/>
    </xf>
    <xf numFmtId="0" fontId="85" fillId="0" borderId="0" xfId="0" applyFont="1" applyAlignment="1">
      <alignment horizontal="left" vertical="center" wrapText="1"/>
    </xf>
    <xf numFmtId="0" fontId="11" fillId="0" borderId="2" xfId="0" applyFont="1" applyBorder="1" applyAlignment="1">
      <alignment vertical="center" wrapText="1"/>
    </xf>
    <xf numFmtId="0" fontId="37" fillId="5" borderId="11" xfId="0" applyFont="1" applyFill="1" applyBorder="1" applyAlignment="1" applyProtection="1">
      <alignment horizontal="center" vertical="center"/>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0" xfId="0" applyFont="1" applyAlignment="1" applyProtection="1">
      <alignment horizontal="center" vertical="center"/>
    </xf>
    <xf numFmtId="0" fontId="4"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11" fillId="0" borderId="0" xfId="0" applyFont="1" applyAlignment="1" applyProtection="1">
      <alignment horizontal="left" vertical="top" wrapText="1"/>
    </xf>
    <xf numFmtId="0" fontId="8" fillId="0" borderId="8" xfId="0" applyFont="1" applyBorder="1" applyAlignment="1" applyProtection="1">
      <alignment horizontal="left" vertical="top" wrapText="1"/>
      <protection locked="0"/>
    </xf>
    <xf numFmtId="0" fontId="53" fillId="11" borderId="10" xfId="0" applyFont="1" applyFill="1" applyBorder="1" applyAlignment="1" applyProtection="1">
      <alignment horizontal="center" vertical="center" wrapText="1"/>
    </xf>
    <xf numFmtId="0" fontId="53" fillId="11" borderId="12" xfId="0" applyFont="1" applyFill="1" applyBorder="1" applyAlignment="1" applyProtection="1">
      <alignment horizontal="center" vertical="center" wrapText="1"/>
    </xf>
    <xf numFmtId="0" fontId="8" fillId="0" borderId="0" xfId="0" applyFont="1" applyAlignment="1" applyProtection="1">
      <alignment horizontal="left" vertical="top" wrapText="1"/>
    </xf>
    <xf numFmtId="0" fontId="11" fillId="7" borderId="1"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0" fontId="11" fillId="6" borderId="12" xfId="0" applyFont="1" applyFill="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12" xfId="0" applyFont="1" applyFill="1" applyBorder="1" applyAlignment="1" applyProtection="1">
      <alignment horizontal="center" vertical="center" wrapText="1"/>
    </xf>
    <xf numFmtId="0" fontId="11" fillId="10" borderId="10" xfId="0" applyFont="1" applyFill="1" applyBorder="1" applyAlignment="1" applyProtection="1">
      <alignment horizontal="center" vertical="center" wrapText="1"/>
    </xf>
    <xf numFmtId="0" fontId="11" fillId="10" borderId="12" xfId="0" applyFont="1" applyFill="1" applyBorder="1" applyAlignment="1" applyProtection="1">
      <alignment horizontal="center" vertical="center" wrapText="1"/>
    </xf>
    <xf numFmtId="0" fontId="8" fillId="10" borderId="10" xfId="0" applyFont="1" applyFill="1" applyBorder="1" applyAlignment="1" applyProtection="1">
      <alignment horizontal="center" vertical="center" wrapText="1"/>
    </xf>
    <xf numFmtId="0" fontId="8" fillId="10" borderId="12" xfId="0" applyFont="1" applyFill="1" applyBorder="1" applyAlignment="1" applyProtection="1">
      <alignment horizontal="center" vertical="center" wrapText="1"/>
    </xf>
    <xf numFmtId="0" fontId="42" fillId="8" borderId="10"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9" borderId="10" xfId="0" applyFont="1" applyFill="1" applyBorder="1" applyAlignment="1" applyProtection="1">
      <alignment horizontal="center" vertical="center" wrapText="1"/>
    </xf>
    <xf numFmtId="0" fontId="11" fillId="9" borderId="1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12" borderId="1" xfId="0" applyFont="1" applyFill="1" applyBorder="1" applyAlignment="1" applyProtection="1">
      <alignment horizontal="center" vertical="center" wrapText="1"/>
    </xf>
    <xf numFmtId="0" fontId="11" fillId="12" borderId="3" xfId="0" applyFont="1" applyFill="1" applyBorder="1" applyAlignment="1" applyProtection="1">
      <alignment horizontal="center" vertical="center" wrapText="1"/>
    </xf>
    <xf numFmtId="0" fontId="8" fillId="12" borderId="10" xfId="0" applyFont="1" applyFill="1" applyBorder="1" applyAlignment="1" applyProtection="1">
      <alignment horizontal="center" vertical="center" wrapText="1"/>
    </xf>
    <xf numFmtId="0" fontId="8" fillId="12" borderId="12" xfId="0" applyFont="1" applyFill="1" applyBorder="1" applyAlignment="1" applyProtection="1">
      <alignment horizontal="center" vertical="center" wrapText="1"/>
    </xf>
    <xf numFmtId="0" fontId="11" fillId="12" borderId="10" xfId="0" applyFont="1" applyFill="1" applyBorder="1" applyAlignment="1" applyProtection="1">
      <alignment horizontal="center" vertical="center" wrapText="1"/>
    </xf>
    <xf numFmtId="0" fontId="11" fillId="12" borderId="12" xfId="0" applyFont="1" applyFill="1" applyBorder="1" applyAlignment="1" applyProtection="1">
      <alignment horizontal="center" vertical="center" wrapText="1"/>
    </xf>
    <xf numFmtId="0" fontId="11" fillId="0" borderId="8" xfId="0" applyFont="1" applyBorder="1" applyAlignment="1" applyProtection="1">
      <alignment horizontal="left" vertical="top" wrapText="1"/>
    </xf>
    <xf numFmtId="0" fontId="11" fillId="0" borderId="0" xfId="0" applyFont="1" applyAlignment="1" applyProtection="1">
      <alignment horizontal="left" wrapText="1"/>
    </xf>
    <xf numFmtId="0" fontId="5" fillId="0" borderId="11" xfId="0" applyFont="1" applyBorder="1" applyAlignment="1" applyProtection="1">
      <alignment horizontal="left" vertical="center" wrapText="1"/>
    </xf>
    <xf numFmtId="0" fontId="23" fillId="0" borderId="0" xfId="0" applyFont="1" applyAlignment="1">
      <alignment horizontal="left" vertical="top" wrapText="1"/>
    </xf>
    <xf numFmtId="0" fontId="37" fillId="5" borderId="11" xfId="0" applyFont="1" applyFill="1" applyBorder="1" applyAlignment="1">
      <alignment horizontal="center" vertical="center"/>
    </xf>
    <xf numFmtId="0" fontId="11" fillId="0" borderId="11" xfId="0" applyFont="1" applyBorder="1" applyAlignment="1">
      <alignment horizontal="center" vertical="center" wrapText="1"/>
    </xf>
    <xf numFmtId="0" fontId="8" fillId="0" borderId="0" xfId="0" applyFont="1" applyAlignment="1">
      <alignment horizontal="left" vertical="top" wrapText="1"/>
    </xf>
    <xf numFmtId="0" fontId="25" fillId="0" borderId="0" xfId="0" applyFont="1" applyAlignment="1">
      <alignment horizontal="left" vertical="center" wrapText="1"/>
    </xf>
    <xf numFmtId="0" fontId="2" fillId="0" borderId="0" xfId="0" applyFont="1" applyAlignment="1">
      <alignment vertical="center"/>
    </xf>
    <xf numFmtId="0" fontId="5" fillId="0" borderId="11" xfId="0" applyFont="1" applyBorder="1" applyAlignment="1">
      <alignment vertical="center" wrapText="1"/>
    </xf>
    <xf numFmtId="0" fontId="2" fillId="0" borderId="0" xfId="0" applyFont="1" applyAlignment="1">
      <alignment horizontal="center" vertical="center"/>
    </xf>
    <xf numFmtId="0" fontId="5" fillId="0" borderId="11" xfId="0" applyFont="1" applyBorder="1" applyAlignment="1">
      <alignment horizontal="left" vertical="center" wrapText="1"/>
    </xf>
    <xf numFmtId="0" fontId="11" fillId="0" borderId="0" xfId="0" applyFont="1" applyAlignment="1">
      <alignment horizontal="left" vertical="center" wrapText="1"/>
    </xf>
    <xf numFmtId="0" fontId="2" fillId="0" borderId="21" xfId="0" applyFont="1" applyBorder="1" applyAlignment="1">
      <alignment horizontal="center"/>
    </xf>
    <xf numFmtId="0" fontId="2" fillId="0" borderId="20" xfId="0" applyFont="1" applyBorder="1" applyAlignment="1">
      <alignment horizontal="center"/>
    </xf>
    <xf numFmtId="0" fontId="2" fillId="0" borderId="19" xfId="0" applyFont="1" applyBorder="1" applyAlignment="1">
      <alignment horizontal="center"/>
    </xf>
    <xf numFmtId="0" fontId="49" fillId="0" borderId="27" xfId="0" applyFont="1" applyBorder="1" applyAlignment="1">
      <alignment horizontal="center"/>
    </xf>
    <xf numFmtId="0" fontId="49" fillId="0" borderId="26" xfId="0" applyFont="1" applyBorder="1" applyAlignment="1">
      <alignment horizontal="center"/>
    </xf>
    <xf numFmtId="0" fontId="49" fillId="0" borderId="25" xfId="0" applyFont="1" applyBorder="1" applyAlignment="1">
      <alignment horizont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49" fillId="0" borderId="21" xfId="0" applyFont="1" applyBorder="1" applyAlignment="1">
      <alignment horizontal="center"/>
    </xf>
    <xf numFmtId="0" fontId="49" fillId="0" borderId="20" xfId="0" applyFont="1" applyBorder="1" applyAlignment="1">
      <alignment horizontal="center"/>
    </xf>
    <xf numFmtId="0" fontId="49" fillId="0" borderId="19" xfId="0" applyFont="1" applyBorder="1" applyAlignment="1">
      <alignment horizontal="center"/>
    </xf>
  </cellXfs>
  <cellStyles count="3">
    <cellStyle name="Comma" xfId="2" builtinId="3"/>
    <cellStyle name="Hyperlink" xfId="1" builtinId="8"/>
    <cellStyle name="Normal" xfId="0" builtinId="0"/>
  </cellStyles>
  <dxfs count="32">
    <dxf>
      <font>
        <b/>
        <i val="0"/>
        <color rgb="FFFF0000"/>
      </font>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dxf>
    <dxf>
      <font>
        <b/>
        <i val="0"/>
        <color rgb="FFFF0000"/>
      </font>
    </dxf>
    <dxf>
      <font>
        <b/>
        <i val="0"/>
        <color rgb="FFFF0000"/>
      </font>
    </dxf>
    <dxf>
      <font>
        <color auto="1"/>
      </font>
      <fill>
        <patternFill>
          <bgColor theme="0" tint="-0.1499679555650502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b/>
        <i val="0"/>
        <color rgb="FFFF0000"/>
      </font>
      <fill>
        <patternFill>
          <bgColor theme="1"/>
        </patternFill>
      </fill>
    </dxf>
    <dxf>
      <font>
        <color rgb="FFFF0000"/>
      </font>
      <fill>
        <patternFill>
          <bgColor theme="1"/>
        </patternFill>
      </fill>
    </dxf>
    <dxf>
      <font>
        <b/>
        <i val="0"/>
        <color rgb="FFFF0000"/>
      </font>
      <fill>
        <patternFill>
          <bgColor theme="1"/>
        </patternFill>
      </fill>
    </dxf>
    <dxf>
      <font>
        <b/>
        <i val="0"/>
        <color rgb="FFFF0000"/>
      </font>
      <fill>
        <patternFill>
          <bgColor theme="1"/>
        </patternFill>
      </fill>
    </dxf>
    <dxf>
      <font>
        <color auto="1"/>
      </font>
      <fill>
        <patternFill>
          <bgColor theme="0" tint="-0.1499679555650502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b/>
        <i val="0"/>
        <color rgb="FFFF0000"/>
      </font>
      <fill>
        <patternFill>
          <bgColor theme="1"/>
        </patternFill>
      </fill>
    </dxf>
    <dxf>
      <font>
        <color rgb="FFFF0000"/>
      </font>
      <fill>
        <patternFill>
          <bgColor theme="1"/>
        </patternFill>
      </fill>
    </dxf>
    <dxf>
      <font>
        <b/>
        <i val="0"/>
        <color rgb="FFFF0000"/>
      </font>
      <fill>
        <patternFill>
          <bgColor theme="1"/>
        </patternFill>
      </fill>
    </dxf>
    <dxf>
      <font>
        <color rgb="FFFF0000"/>
      </font>
      <fill>
        <patternFill>
          <bgColor theme="1"/>
        </patternFill>
      </fill>
    </dxf>
    <dxf>
      <font>
        <color rgb="FFFF0000"/>
      </font>
      <fill>
        <patternFill>
          <bgColor rgb="FF000000"/>
        </patternFill>
      </fill>
    </dxf>
    <dxf>
      <font>
        <b/>
        <i val="0"/>
        <color rgb="FFFF0000"/>
      </font>
      <fill>
        <patternFill>
          <bgColor rgb="FF000000"/>
        </patternFill>
      </fill>
    </dxf>
    <dxf>
      <font>
        <b/>
        <i val="0"/>
        <color rgb="FFFF0000"/>
      </font>
      <fill>
        <patternFill>
          <bgColor theme="1"/>
        </patternFill>
      </fill>
    </dxf>
  </dxfs>
  <tableStyles count="0" defaultTableStyle="TableStyleMedium2" defaultPivotStyle="PivotStyleLight16"/>
  <colors>
    <mruColors>
      <color rgb="FF00E3DE"/>
      <color rgb="FF66FFFF"/>
      <color rgb="FFFF9999"/>
      <color rgb="FFFFCCCC"/>
      <color rgb="FFFF9900"/>
      <color rgb="FF99FF99"/>
      <color rgb="FFFF6699"/>
      <color rgb="FF00FFFF"/>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1</xdr:col>
      <xdr:colOff>14942</xdr:colOff>
      <xdr:row>56</xdr:row>
      <xdr:rowOff>115420</xdr:rowOff>
    </xdr:from>
    <xdr:to>
      <xdr:col>2</xdr:col>
      <xdr:colOff>330481</xdr:colOff>
      <xdr:row>59</xdr:row>
      <xdr:rowOff>144884</xdr:rowOff>
    </xdr:to>
    <xdr:pic>
      <xdr:nvPicPr>
        <xdr:cNvPr id="2" name="Picture 1">
          <a:extLst>
            <a:ext uri="{FF2B5EF4-FFF2-40B4-BE49-F238E27FC236}">
              <a16:creationId xmlns:a16="http://schemas.microsoft.com/office/drawing/2014/main" id="{90C0AD64-6547-4411-8D62-C313DF61E7D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67"/>
        <a:stretch/>
      </xdr:blipFill>
      <xdr:spPr>
        <a:xfrm>
          <a:off x="1770530" y="32067126"/>
          <a:ext cx="6189756" cy="86010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54247</xdr:colOff>
      <xdr:row>5</xdr:row>
      <xdr:rowOff>12881</xdr:rowOff>
    </xdr:from>
    <xdr:to>
      <xdr:col>6</xdr:col>
      <xdr:colOff>1957341</xdr:colOff>
      <xdr:row>6</xdr:row>
      <xdr:rowOff>110853</xdr:rowOff>
    </xdr:to>
    <xdr:pic>
      <xdr:nvPicPr>
        <xdr:cNvPr id="2" name="Picture 1">
          <a:extLst>
            <a:ext uri="{FF2B5EF4-FFF2-40B4-BE49-F238E27FC236}">
              <a16:creationId xmlns:a16="http://schemas.microsoft.com/office/drawing/2014/main" id="{4EBE5429-ECCE-EC75-1B01-CDDB66FB2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6818" y="4095024"/>
          <a:ext cx="6202952" cy="7805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sheetPr>
  <dimension ref="A1:R90"/>
  <sheetViews>
    <sheetView tabSelected="1" zoomScale="80" zoomScaleNormal="80" workbookViewId="0">
      <selection activeCell="B1" sqref="B1"/>
    </sheetView>
  </sheetViews>
  <sheetFormatPr defaultColWidth="8.6328125" defaultRowHeight="14" x14ac:dyDescent="0.35"/>
  <cols>
    <col min="1" max="1" width="25.08984375" style="217" customWidth="1"/>
    <col min="2" max="2" width="84.36328125" style="217" customWidth="1"/>
    <col min="3" max="3" width="64.453125" style="217" bestFit="1" customWidth="1"/>
    <col min="4" max="4" width="117.453125" style="217" customWidth="1"/>
    <col min="5" max="5" width="22.6328125" style="2" customWidth="1"/>
    <col min="6" max="9" width="20.6328125" style="2" customWidth="1"/>
    <col min="10" max="18" width="14" style="2" hidden="1" customWidth="1"/>
    <col min="19" max="56" width="14" style="2" customWidth="1"/>
    <col min="57" max="16384" width="8.6328125" style="2"/>
  </cols>
  <sheetData>
    <row r="1" spans="1:13" x14ac:dyDescent="0.35">
      <c r="A1" s="217" t="s">
        <v>449</v>
      </c>
      <c r="B1" s="150"/>
    </row>
    <row r="2" spans="1:13" ht="18" x14ac:dyDescent="0.35">
      <c r="A2" s="56" t="s">
        <v>151</v>
      </c>
      <c r="B2" s="57"/>
      <c r="C2" s="57"/>
    </row>
    <row r="3" spans="1:13" ht="101.5" customHeight="1" x14ac:dyDescent="0.35">
      <c r="A3" s="290" t="s">
        <v>493</v>
      </c>
      <c r="B3" s="290"/>
      <c r="C3" s="290"/>
    </row>
    <row r="4" spans="1:13" ht="18" x14ac:dyDescent="0.35">
      <c r="A4" s="56" t="s">
        <v>152</v>
      </c>
      <c r="B4" s="57"/>
      <c r="C4" s="57"/>
    </row>
    <row r="5" spans="1:13" ht="83.5" customHeight="1" x14ac:dyDescent="0.35">
      <c r="A5" s="290" t="s">
        <v>491</v>
      </c>
      <c r="B5" s="290"/>
      <c r="C5" s="290"/>
    </row>
    <row r="6" spans="1:13" ht="18" x14ac:dyDescent="0.35">
      <c r="A6" s="56" t="s">
        <v>155</v>
      </c>
      <c r="B6" s="57"/>
      <c r="C6" s="56"/>
    </row>
    <row r="7" spans="1:13" ht="400.5" customHeight="1" x14ac:dyDescent="0.35">
      <c r="A7" s="291" t="s">
        <v>156</v>
      </c>
      <c r="B7" s="291"/>
      <c r="C7" s="291"/>
    </row>
    <row r="8" spans="1:13" ht="202" customHeight="1" x14ac:dyDescent="0.35">
      <c r="A8" s="291" t="s">
        <v>170</v>
      </c>
      <c r="B8" s="291"/>
      <c r="C8" s="291"/>
    </row>
    <row r="9" spans="1:13" ht="18" x14ac:dyDescent="0.35">
      <c r="A9" s="56" t="s">
        <v>153</v>
      </c>
      <c r="B9" s="57"/>
      <c r="C9" s="56"/>
    </row>
    <row r="10" spans="1:13" ht="82.5" customHeight="1" x14ac:dyDescent="0.35">
      <c r="A10" s="290" t="s">
        <v>157</v>
      </c>
      <c r="B10" s="290"/>
      <c r="C10" s="290"/>
    </row>
    <row r="12" spans="1:13" s="17" customFormat="1" ht="15" customHeight="1" x14ac:dyDescent="0.3">
      <c r="B12" s="217"/>
      <c r="C12" s="217"/>
      <c r="D12" s="217"/>
      <c r="E12" s="2"/>
      <c r="F12" s="2"/>
      <c r="G12" s="2"/>
      <c r="H12" s="2"/>
      <c r="I12" s="2"/>
    </row>
    <row r="13" spans="1:13" s="17" customFormat="1" ht="48.65" customHeight="1" x14ac:dyDescent="0.3">
      <c r="A13" s="108" t="s">
        <v>0</v>
      </c>
      <c r="B13" s="109" t="s">
        <v>1</v>
      </c>
      <c r="C13" s="110"/>
      <c r="E13" s="2"/>
      <c r="F13" s="2"/>
      <c r="G13" s="2"/>
      <c r="H13" s="2"/>
      <c r="I13" s="2"/>
    </row>
    <row r="14" spans="1:13" x14ac:dyDescent="0.35">
      <c r="M14" s="19" t="s">
        <v>2</v>
      </c>
    </row>
    <row r="15" spans="1:13" ht="360" x14ac:dyDescent="0.35">
      <c r="B15" s="29" t="s">
        <v>158</v>
      </c>
      <c r="M15" s="19" t="e">
        <f>#REF!</f>
        <v>#REF!</v>
      </c>
    </row>
    <row r="16" spans="1:13" ht="16.399999999999999" customHeight="1" x14ac:dyDescent="0.35">
      <c r="M16" s="19" t="e">
        <f>#REF!</f>
        <v>#REF!</v>
      </c>
    </row>
    <row r="17" spans="1:13" ht="16.399999999999999" customHeight="1" x14ac:dyDescent="0.35">
      <c r="M17" s="19" t="e">
        <f>#REF!</f>
        <v>#REF!</v>
      </c>
    </row>
    <row r="18" spans="1:13" ht="14.15" customHeight="1" x14ac:dyDescent="0.3">
      <c r="A18" s="111"/>
      <c r="B18" s="112" t="s">
        <v>3</v>
      </c>
      <c r="D18" s="43"/>
      <c r="E18" s="44"/>
      <c r="F18" s="44"/>
      <c r="M18" s="19" t="e">
        <f>#REF!</f>
        <v>#REF!</v>
      </c>
    </row>
    <row r="19" spans="1:13" ht="28.5" customHeight="1" x14ac:dyDescent="0.35">
      <c r="A19" s="113" t="s">
        <v>4</v>
      </c>
      <c r="B19" s="114" t="s">
        <v>5</v>
      </c>
      <c r="E19" s="54"/>
      <c r="F19" s="54"/>
      <c r="M19" s="19" t="e">
        <f>#REF!</f>
        <v>#REF!</v>
      </c>
    </row>
    <row r="20" spans="1:13" ht="15" customHeight="1" x14ac:dyDescent="0.35">
      <c r="A20" s="115"/>
      <c r="B20" s="116" t="s">
        <v>6</v>
      </c>
      <c r="E20" s="47"/>
      <c r="F20" s="47"/>
      <c r="M20" s="19" t="e">
        <f>#REF!</f>
        <v>#REF!</v>
      </c>
    </row>
    <row r="21" spans="1:13" ht="16.399999999999999" customHeight="1" x14ac:dyDescent="0.35">
      <c r="M21" s="19" t="e">
        <f>#REF!</f>
        <v>#REF!</v>
      </c>
    </row>
    <row r="22" spans="1:13" ht="19.5" customHeight="1" x14ac:dyDescent="0.4">
      <c r="B22" s="3" t="s">
        <v>164</v>
      </c>
      <c r="M22" s="19" t="e">
        <f>#REF!</f>
        <v>#REF!</v>
      </c>
    </row>
    <row r="23" spans="1:13" ht="16.399999999999999" customHeight="1" x14ac:dyDescent="0.4">
      <c r="B23" s="3" t="s">
        <v>159</v>
      </c>
      <c r="M23" s="19" t="e">
        <f>#REF!</f>
        <v>#REF!</v>
      </c>
    </row>
    <row r="24" spans="1:13" ht="16.399999999999999" customHeight="1" x14ac:dyDescent="0.3">
      <c r="B24" s="3" t="s">
        <v>160</v>
      </c>
      <c r="M24" s="19" t="e">
        <f>#REF!</f>
        <v>#REF!</v>
      </c>
    </row>
    <row r="25" spans="1:13" ht="16.399999999999999" customHeight="1" x14ac:dyDescent="0.3">
      <c r="B25" s="3"/>
      <c r="M25" s="19"/>
    </row>
    <row r="26" spans="1:13" ht="16.399999999999999" customHeight="1" x14ac:dyDescent="0.35">
      <c r="D26"/>
      <c r="M26" s="19" t="e">
        <f>#REF!</f>
        <v>#REF!</v>
      </c>
    </row>
    <row r="27" spans="1:13" ht="16.399999999999999" customHeight="1" x14ac:dyDescent="0.3">
      <c r="A27" s="111"/>
      <c r="B27" s="117" t="s">
        <v>7</v>
      </c>
      <c r="C27" s="118"/>
      <c r="M27" s="19" t="e">
        <f>#REF!</f>
        <v>#REF!</v>
      </c>
    </row>
    <row r="28" spans="1:13" ht="31.5" customHeight="1" x14ac:dyDescent="0.35">
      <c r="A28" s="113" t="s">
        <v>8</v>
      </c>
      <c r="B28" s="119" t="s">
        <v>9</v>
      </c>
      <c r="C28" s="120"/>
      <c r="M28" s="19" t="e">
        <f>#REF!</f>
        <v>#REF!</v>
      </c>
    </row>
    <row r="29" spans="1:13" ht="16.399999999999999" customHeight="1" x14ac:dyDescent="0.35">
      <c r="A29" s="115"/>
      <c r="B29" s="121" t="s">
        <v>10</v>
      </c>
      <c r="C29" s="122"/>
      <c r="M29" s="19" t="e">
        <f>#REF!</f>
        <v>#REF!</v>
      </c>
    </row>
    <row r="30" spans="1:13" ht="402" customHeight="1" x14ac:dyDescent="0.35">
      <c r="B30" s="29" t="s">
        <v>161</v>
      </c>
      <c r="M30" s="19" t="e">
        <f>#REF!</f>
        <v>#REF!</v>
      </c>
    </row>
    <row r="31" spans="1:13" ht="16.399999999999999" customHeight="1" x14ac:dyDescent="0.35">
      <c r="M31" s="19" t="e">
        <f>#REF!</f>
        <v>#REF!</v>
      </c>
    </row>
    <row r="32" spans="1:13" ht="16.399999999999999" customHeight="1" x14ac:dyDescent="0.35">
      <c r="M32" s="19" t="e">
        <f>#REF!</f>
        <v>#REF!</v>
      </c>
    </row>
    <row r="33" spans="1:13" ht="16.399999999999999" customHeight="1" x14ac:dyDescent="0.3">
      <c r="A33" s="111"/>
      <c r="B33" s="112" t="s">
        <v>11</v>
      </c>
      <c r="C33" s="44"/>
      <c r="D33" s="44"/>
      <c r="M33" s="19" t="e">
        <f>#REF!</f>
        <v>#REF!</v>
      </c>
    </row>
    <row r="34" spans="1:13" ht="29.15" customHeight="1" x14ac:dyDescent="0.35">
      <c r="A34" s="113" t="s">
        <v>12</v>
      </c>
      <c r="B34" s="123" t="s">
        <v>13</v>
      </c>
      <c r="C34" s="79"/>
      <c r="D34" s="79"/>
      <c r="M34" s="19" t="e">
        <f>#REF!</f>
        <v>#REF!</v>
      </c>
    </row>
    <row r="35" spans="1:13" ht="16.399999999999999" customHeight="1" x14ac:dyDescent="0.35">
      <c r="A35" s="115"/>
      <c r="B35" s="116" t="s">
        <v>14</v>
      </c>
      <c r="C35" s="47"/>
      <c r="D35" s="47"/>
      <c r="M35" s="19" t="e">
        <f>#REF!</f>
        <v>#REF!</v>
      </c>
    </row>
    <row r="36" spans="1:13" ht="16.399999999999999" customHeight="1" x14ac:dyDescent="0.35">
      <c r="M36" s="19" t="e">
        <f>#REF!</f>
        <v>#REF!</v>
      </c>
    </row>
    <row r="37" spans="1:13" ht="92" x14ac:dyDescent="0.35">
      <c r="B37" s="29" t="s">
        <v>163</v>
      </c>
      <c r="M37" s="19" t="e">
        <f>#REF!</f>
        <v>#REF!</v>
      </c>
    </row>
    <row r="38" spans="1:13" ht="16.399999999999999" customHeight="1" x14ac:dyDescent="0.35">
      <c r="M38" s="19" t="e">
        <f>#REF!</f>
        <v>#REF!</v>
      </c>
    </row>
    <row r="39" spans="1:13" ht="16.399999999999999" customHeight="1" x14ac:dyDescent="0.35">
      <c r="M39" s="19" t="e">
        <f>#REF!</f>
        <v>#REF!</v>
      </c>
    </row>
    <row r="40" spans="1:13" ht="34.4" customHeight="1" x14ac:dyDescent="0.35">
      <c r="A40" s="108" t="s">
        <v>15</v>
      </c>
      <c r="B40" s="124" t="s">
        <v>16</v>
      </c>
      <c r="M40" s="19" t="e">
        <f>#REF!</f>
        <v>#REF!</v>
      </c>
    </row>
    <row r="41" spans="1:13" ht="16.399999999999999" customHeight="1" x14ac:dyDescent="0.35">
      <c r="M41" s="19" t="e">
        <f>#REF!</f>
        <v>#REF!</v>
      </c>
    </row>
    <row r="42" spans="1:13" s="196" customFormat="1" ht="88" x14ac:dyDescent="0.35">
      <c r="B42" s="197" t="s">
        <v>165</v>
      </c>
      <c r="M42" s="198" t="e">
        <f>#REF!</f>
        <v>#REF!</v>
      </c>
    </row>
    <row r="43" spans="1:13" ht="16.399999999999999" customHeight="1" x14ac:dyDescent="0.35">
      <c r="M43" s="19" t="e">
        <f>#REF!</f>
        <v>#REF!</v>
      </c>
    </row>
    <row r="44" spans="1:13" ht="16.399999999999999" customHeight="1" x14ac:dyDescent="0.35">
      <c r="M44" s="19" t="e">
        <f>#REF!</f>
        <v>#REF!</v>
      </c>
    </row>
    <row r="45" spans="1:13" ht="15.65" customHeight="1" x14ac:dyDescent="0.35">
      <c r="A45" s="111"/>
      <c r="B45" s="112" t="s">
        <v>17</v>
      </c>
      <c r="G45"/>
      <c r="M45" s="19" t="e">
        <f>#REF!</f>
        <v>#REF!</v>
      </c>
    </row>
    <row r="46" spans="1:13" ht="27" x14ac:dyDescent="0.35">
      <c r="A46" s="113" t="s">
        <v>18</v>
      </c>
      <c r="B46" s="114" t="s">
        <v>19</v>
      </c>
      <c r="E46" s="58"/>
      <c r="F46" s="58"/>
      <c r="G46"/>
      <c r="M46" s="19" t="e">
        <f>#REF!</f>
        <v>#REF!</v>
      </c>
    </row>
    <row r="47" spans="1:13" ht="16.399999999999999" customHeight="1" x14ac:dyDescent="0.35">
      <c r="A47" s="115"/>
      <c r="B47" s="125" t="s">
        <v>20</v>
      </c>
      <c r="G47"/>
      <c r="M47" s="19" t="e">
        <f>#REF!</f>
        <v>#REF!</v>
      </c>
    </row>
    <row r="48" spans="1:13" ht="66" customHeight="1" x14ac:dyDescent="0.35">
      <c r="B48" s="29" t="s">
        <v>166</v>
      </c>
      <c r="G48"/>
      <c r="M48" s="19" t="e">
        <f>#REF!</f>
        <v>#REF!</v>
      </c>
    </row>
    <row r="49" spans="1:13" ht="19.399999999999999" customHeight="1" x14ac:dyDescent="0.35">
      <c r="G49"/>
      <c r="M49" s="19" t="e">
        <f>#REF!</f>
        <v>#REF!</v>
      </c>
    </row>
    <row r="50" spans="1:13" ht="18" customHeight="1" x14ac:dyDescent="0.35">
      <c r="G50"/>
      <c r="M50" s="19" t="e">
        <f>#REF!</f>
        <v>#REF!</v>
      </c>
    </row>
    <row r="51" spans="1:13" ht="39.65" customHeight="1" x14ac:dyDescent="0.35">
      <c r="A51" s="108" t="s">
        <v>21</v>
      </c>
      <c r="B51" s="138" t="s">
        <v>150</v>
      </c>
      <c r="C51" s="139"/>
      <c r="E51" s="54"/>
      <c r="F51" s="54"/>
      <c r="G51" s="54"/>
      <c r="H51" s="54"/>
      <c r="M51" s="19" t="e">
        <f>#REF!</f>
        <v>#REF!</v>
      </c>
    </row>
    <row r="52" spans="1:13" ht="173.25" customHeight="1" x14ac:dyDescent="0.35">
      <c r="B52" s="29" t="s">
        <v>167</v>
      </c>
      <c r="G52"/>
      <c r="M52" s="19" t="e">
        <f>#REF!</f>
        <v>#REF!</v>
      </c>
    </row>
    <row r="53" spans="1:13" ht="20.149999999999999" customHeight="1" x14ac:dyDescent="0.35">
      <c r="G53"/>
      <c r="M53" s="19" t="e">
        <f>#REF!</f>
        <v>#REF!</v>
      </c>
    </row>
    <row r="54" spans="1:13" ht="17.899999999999999" customHeight="1" x14ac:dyDescent="0.35">
      <c r="G54"/>
      <c r="M54" s="19" t="e">
        <f>#REF!</f>
        <v>#REF!</v>
      </c>
    </row>
    <row r="55" spans="1:13" ht="18" customHeight="1" x14ac:dyDescent="0.35">
      <c r="G55"/>
      <c r="M55" s="19" t="e">
        <f>#REF!</f>
        <v>#REF!</v>
      </c>
    </row>
    <row r="56" spans="1:13" ht="16.399999999999999" customHeight="1" x14ac:dyDescent="0.35">
      <c r="A56" s="80" t="s">
        <v>169</v>
      </c>
      <c r="G56"/>
      <c r="M56" s="19" t="e">
        <f>#REF!</f>
        <v>#REF!</v>
      </c>
    </row>
    <row r="57" spans="1:13" ht="16.399999999999999" customHeight="1" x14ac:dyDescent="0.35">
      <c r="G57"/>
      <c r="M57" s="19" t="e">
        <f>#REF!</f>
        <v>#REF!</v>
      </c>
    </row>
    <row r="58" spans="1:13" ht="34.5" customHeight="1" x14ac:dyDescent="0.35">
      <c r="A58" s="52" t="s">
        <v>22</v>
      </c>
      <c r="G58"/>
      <c r="M58" s="19" t="e">
        <f>#REF!</f>
        <v>#REF!</v>
      </c>
    </row>
    <row r="59" spans="1:13" ht="16.399999999999999" customHeight="1" x14ac:dyDescent="0.35">
      <c r="G59"/>
      <c r="M59" s="19" t="e">
        <f>#REF!</f>
        <v>#REF!</v>
      </c>
    </row>
    <row r="60" spans="1:13" ht="16.399999999999999" customHeight="1" x14ac:dyDescent="0.35">
      <c r="G60"/>
      <c r="M60" s="19" t="e">
        <f>#REF!</f>
        <v>#REF!</v>
      </c>
    </row>
    <row r="61" spans="1:13" ht="16.399999999999999" customHeight="1" x14ac:dyDescent="0.35">
      <c r="G61"/>
    </row>
    <row r="62" spans="1:13" ht="126" customHeight="1" x14ac:dyDescent="0.35">
      <c r="B62" s="29" t="s">
        <v>171</v>
      </c>
      <c r="G62"/>
    </row>
    <row r="63" spans="1:13" ht="16.399999999999999" customHeight="1" x14ac:dyDescent="0.35">
      <c r="G63"/>
    </row>
    <row r="64" spans="1:13" ht="14.5" x14ac:dyDescent="0.35">
      <c r="A64" s="217" t="s">
        <v>168</v>
      </c>
      <c r="G64"/>
    </row>
    <row r="65" spans="1:7" ht="16.399999999999999" customHeight="1" x14ac:dyDescent="0.35">
      <c r="B65" s="290" t="s">
        <v>172</v>
      </c>
      <c r="G65"/>
    </row>
    <row r="66" spans="1:7" ht="409.5" customHeight="1" x14ac:dyDescent="0.35">
      <c r="B66" s="290"/>
      <c r="G66"/>
    </row>
    <row r="67" spans="1:7" ht="16.399999999999999" customHeight="1" x14ac:dyDescent="0.35">
      <c r="B67" s="290"/>
      <c r="G67"/>
    </row>
    <row r="68" spans="1:7" ht="16.399999999999999" customHeight="1" x14ac:dyDescent="0.35"/>
    <row r="69" spans="1:7" ht="16.399999999999999" customHeight="1" x14ac:dyDescent="0.35">
      <c r="A69" s="56" t="s">
        <v>154</v>
      </c>
      <c r="B69" s="57"/>
      <c r="C69" s="57"/>
    </row>
    <row r="70" spans="1:7" ht="16.399999999999999" customHeight="1" x14ac:dyDescent="0.35">
      <c r="A70" s="290" t="s">
        <v>162</v>
      </c>
      <c r="B70" s="290"/>
      <c r="C70" s="290"/>
    </row>
    <row r="71" spans="1:7" ht="34.5" customHeight="1" x14ac:dyDescent="0.35">
      <c r="A71" s="290"/>
      <c r="B71" s="290"/>
      <c r="C71" s="290"/>
    </row>
    <row r="72" spans="1:7" ht="16.399999999999999" customHeight="1" x14ac:dyDescent="0.35"/>
    <row r="73" spans="1:7" ht="16.399999999999999" customHeight="1" x14ac:dyDescent="0.35"/>
    <row r="74" spans="1:7" ht="16.399999999999999" customHeight="1" x14ac:dyDescent="0.35"/>
    <row r="75" spans="1:7" ht="16.399999999999999" customHeight="1" x14ac:dyDescent="0.35"/>
    <row r="76" spans="1:7" ht="16.399999999999999" customHeight="1" x14ac:dyDescent="0.35"/>
    <row r="77" spans="1:7" ht="16.399999999999999" customHeight="1" x14ac:dyDescent="0.35"/>
    <row r="78" spans="1:7" ht="16.399999999999999" customHeight="1" x14ac:dyDescent="0.35"/>
    <row r="79" spans="1:7" ht="16.399999999999999" customHeight="1" x14ac:dyDescent="0.35"/>
    <row r="80" spans="1:7" ht="16.399999999999999" customHeight="1" x14ac:dyDescent="0.35"/>
    <row r="81" ht="16.399999999999999" customHeight="1" x14ac:dyDescent="0.35"/>
    <row r="82" ht="16.399999999999999" customHeight="1" x14ac:dyDescent="0.35"/>
    <row r="83" ht="16.399999999999999" customHeight="1" x14ac:dyDescent="0.35"/>
    <row r="84" ht="16.399999999999999" customHeight="1" x14ac:dyDescent="0.35"/>
    <row r="85" ht="16.399999999999999" customHeight="1" x14ac:dyDescent="0.35"/>
    <row r="86" ht="16.399999999999999" customHeight="1" x14ac:dyDescent="0.35"/>
    <row r="87" ht="16.399999999999999" customHeight="1" x14ac:dyDescent="0.35"/>
    <row r="88" ht="16.399999999999999" customHeight="1" x14ac:dyDescent="0.35"/>
    <row r="89" ht="16.399999999999999" customHeight="1" x14ac:dyDescent="0.35"/>
    <row r="90" ht="16.399999999999999" customHeight="1" x14ac:dyDescent="0.35"/>
  </sheetData>
  <sheetProtection algorithmName="SHA-512" hashValue="vgxdjJPwXlSoSLrDA9BUf95djtzbj6c7oA8S4XZnP+8dmvnEz46FIcpKQCUFi9IRr/lD7hkcEewyf4w81ur+oA==" saltValue="Jbea/eRvbUmbCRTkPz9dmw==" spinCount="100000" sheet="1" objects="1" scenarios="1"/>
  <mergeCells count="7">
    <mergeCell ref="A70:C71"/>
    <mergeCell ref="A3:C3"/>
    <mergeCell ref="A5:C5"/>
    <mergeCell ref="A7:C7"/>
    <mergeCell ref="A8:C8"/>
    <mergeCell ref="A10:C10"/>
    <mergeCell ref="B65:B6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Q27"/>
  <sheetViews>
    <sheetView zoomScale="70" zoomScaleNormal="70" workbookViewId="0"/>
  </sheetViews>
  <sheetFormatPr defaultColWidth="9.08984375" defaultRowHeight="14" x14ac:dyDescent="0.35"/>
  <cols>
    <col min="1" max="1" width="5" style="2" customWidth="1"/>
    <col min="2" max="2" width="40" style="2" customWidth="1"/>
    <col min="3" max="3" width="84.36328125" style="2" bestFit="1" customWidth="1"/>
    <col min="4" max="6" width="33.453125" style="2" customWidth="1"/>
    <col min="7" max="9" width="9.08984375" style="2"/>
    <col min="10" max="10" width="9.6328125" style="2" bestFit="1" customWidth="1"/>
    <col min="11" max="14" width="9.08984375" style="2"/>
    <col min="15" max="15" width="32.453125" style="2" customWidth="1"/>
    <col min="16" max="17" width="48.6328125" style="2" customWidth="1"/>
    <col min="18" max="16384" width="9.08984375" style="2"/>
  </cols>
  <sheetData>
    <row r="1" spans="1:17" s="219" customFormat="1" ht="18" x14ac:dyDescent="0.35">
      <c r="B1" s="220" t="s">
        <v>177</v>
      </c>
      <c r="C1" s="221"/>
      <c r="D1" s="221"/>
    </row>
    <row r="2" spans="1:17" s="219" customFormat="1" ht="16.399999999999999" customHeight="1" x14ac:dyDescent="0.35">
      <c r="B2" s="296"/>
      <c r="C2" s="296"/>
    </row>
    <row r="3" spans="1:17" s="219" customFormat="1" ht="16.399999999999999" customHeight="1" x14ac:dyDescent="0.35">
      <c r="B3" s="222" t="s">
        <v>178</v>
      </c>
      <c r="C3" s="221"/>
      <c r="D3" s="221"/>
      <c r="H3" s="223"/>
    </row>
    <row r="4" spans="1:17" s="219" customFormat="1" ht="51.75" customHeight="1" x14ac:dyDescent="0.35">
      <c r="B4" s="299" t="s">
        <v>179</v>
      </c>
      <c r="C4" s="300"/>
      <c r="D4" s="301"/>
      <c r="H4" s="223"/>
    </row>
    <row r="5" spans="1:17" s="219" customFormat="1" x14ac:dyDescent="0.3">
      <c r="C5" s="224"/>
      <c r="D5" s="224"/>
      <c r="E5" s="8"/>
      <c r="G5" s="225"/>
      <c r="H5" s="225"/>
      <c r="M5" s="226"/>
    </row>
    <row r="6" spans="1:17" s="224" customFormat="1" x14ac:dyDescent="0.3">
      <c r="A6" s="227" t="s">
        <v>23</v>
      </c>
      <c r="B6" s="228" t="s">
        <v>180</v>
      </c>
    </row>
    <row r="7" spans="1:17" s="224" customFormat="1" x14ac:dyDescent="0.3">
      <c r="A7" s="227"/>
      <c r="B7" s="228"/>
    </row>
    <row r="8" spans="1:17" s="224" customFormat="1" x14ac:dyDescent="0.3">
      <c r="A8" s="227"/>
      <c r="B8" s="229" t="s">
        <v>24</v>
      </c>
      <c r="C8" s="293" t="s">
        <v>25</v>
      </c>
      <c r="D8" s="293"/>
    </row>
    <row r="9" spans="1:17" ht="16.399999999999999" customHeight="1" x14ac:dyDescent="0.35">
      <c r="B9" s="230" t="s">
        <v>173</v>
      </c>
      <c r="C9" s="294"/>
      <c r="D9" s="295"/>
    </row>
    <row r="10" spans="1:17" ht="16.399999999999999" customHeight="1" x14ac:dyDescent="0.35">
      <c r="B10" s="231" t="s">
        <v>174</v>
      </c>
      <c r="C10" s="297">
        <v>2017</v>
      </c>
      <c r="D10" s="297"/>
    </row>
    <row r="11" spans="1:17" ht="49.5" customHeight="1" x14ac:dyDescent="0.35">
      <c r="B11" s="230" t="s">
        <v>175</v>
      </c>
      <c r="C11" s="298" t="s">
        <v>176</v>
      </c>
      <c r="D11" s="298"/>
    </row>
    <row r="12" spans="1:17" s="217" customFormat="1" ht="86.25" customHeight="1" x14ac:dyDescent="0.35">
      <c r="A12" s="13" t="s">
        <v>26</v>
      </c>
      <c r="B12" s="292" t="s">
        <v>181</v>
      </c>
      <c r="C12" s="292"/>
      <c r="D12" s="292"/>
      <c r="E12" s="55"/>
      <c r="O12"/>
      <c r="P12"/>
      <c r="Q12"/>
    </row>
    <row r="13" spans="1:17" s="217" customFormat="1" ht="14.5" x14ac:dyDescent="0.35">
      <c r="A13" s="14"/>
      <c r="B13" s="61" t="s">
        <v>27</v>
      </c>
      <c r="C13" s="61" t="s">
        <v>28</v>
      </c>
      <c r="D13" s="61" t="s">
        <v>29</v>
      </c>
      <c r="O13"/>
      <c r="P13"/>
      <c r="Q13"/>
    </row>
    <row r="14" spans="1:17" s="217" customFormat="1" ht="108" customHeight="1" x14ac:dyDescent="0.35">
      <c r="B14" s="215" t="s">
        <v>182</v>
      </c>
      <c r="C14" s="215" t="s">
        <v>195</v>
      </c>
      <c r="D14" s="188" t="s">
        <v>196</v>
      </c>
      <c r="O14"/>
      <c r="P14"/>
      <c r="Q14"/>
    </row>
    <row r="15" spans="1:17" s="217" customFormat="1" ht="14.5" x14ac:dyDescent="0.35">
      <c r="A15" s="16">
        <v>1</v>
      </c>
      <c r="B15" s="59" t="s">
        <v>183</v>
      </c>
      <c r="C15" s="195">
        <f>'8. Сводка по выбросам'!G77</f>
        <v>0</v>
      </c>
      <c r="D15" s="195">
        <f>SUMIF('7. Утилизация или передача мес.'!C:C,B15,'7. Утилизация или передача мес.'!K:K)</f>
        <v>0</v>
      </c>
      <c r="E15"/>
      <c r="F15"/>
      <c r="O15"/>
      <c r="P15"/>
      <c r="Q15"/>
    </row>
    <row r="16" spans="1:17" s="217" customFormat="1" ht="14.5" x14ac:dyDescent="0.35">
      <c r="A16" s="16">
        <v>2</v>
      </c>
      <c r="B16" s="59" t="s">
        <v>184</v>
      </c>
      <c r="C16" s="195">
        <f>'8. Сводка по выбросам'!G78</f>
        <v>0</v>
      </c>
      <c r="D16" s="195">
        <f>SUMIF('7. Утилизация или передача мес.'!C:C,B16,'7. Утилизация или передача мес.'!K:K)</f>
        <v>0</v>
      </c>
      <c r="E16"/>
      <c r="F16"/>
      <c r="O16"/>
      <c r="P16"/>
      <c r="Q16"/>
    </row>
    <row r="17" spans="1:17" s="217" customFormat="1" ht="14.5" x14ac:dyDescent="0.35">
      <c r="A17" s="16">
        <v>3</v>
      </c>
      <c r="B17" s="59" t="s">
        <v>185</v>
      </c>
      <c r="C17" s="195">
        <f>'8. Сводка по выбросам'!G79</f>
        <v>0</v>
      </c>
      <c r="D17" s="195">
        <f>SUMIF('7. Утилизация или передача мес.'!C:C,B17,'7. Утилизация или передача мес.'!K:K)</f>
        <v>0</v>
      </c>
      <c r="E17"/>
      <c r="F17"/>
      <c r="O17"/>
      <c r="P17"/>
      <c r="Q17"/>
    </row>
    <row r="18" spans="1:17" s="217" customFormat="1" ht="14.5" x14ac:dyDescent="0.35">
      <c r="A18" s="16">
        <v>4</v>
      </c>
      <c r="B18" s="59" t="s">
        <v>186</v>
      </c>
      <c r="C18" s="195">
        <f>'8. Сводка по выбросам'!G80</f>
        <v>0</v>
      </c>
      <c r="D18" s="195">
        <f>SUMIF('7. Утилизация или передача мес.'!C:C,B18,'7. Утилизация или передача мес.'!K:K)</f>
        <v>0</v>
      </c>
      <c r="E18"/>
      <c r="F18"/>
    </row>
    <row r="19" spans="1:17" s="217" customFormat="1" x14ac:dyDescent="0.35">
      <c r="A19" s="16">
        <v>5</v>
      </c>
      <c r="B19" s="59" t="s">
        <v>187</v>
      </c>
      <c r="C19" s="195">
        <f>'8. Сводка по выбросам'!G81</f>
        <v>0</v>
      </c>
      <c r="D19" s="195">
        <f>SUMIF('7. Утилизация или передача мес.'!C:C,B19,'7. Утилизация или передача мес.'!K:K)</f>
        <v>0</v>
      </c>
    </row>
    <row r="20" spans="1:17" s="217" customFormat="1" x14ac:dyDescent="0.35">
      <c r="A20" s="16">
        <v>6</v>
      </c>
      <c r="B20" s="59" t="s">
        <v>188</v>
      </c>
      <c r="C20" s="195">
        <f>'8. Сводка по выбросам'!G82</f>
        <v>0</v>
      </c>
      <c r="D20" s="195">
        <f>SUMIF('7. Утилизация или передача мес.'!C:C,B20,'7. Утилизация или передача мес.'!K:K)</f>
        <v>0</v>
      </c>
    </row>
    <row r="21" spans="1:17" s="217" customFormat="1" x14ac:dyDescent="0.35">
      <c r="A21" s="16">
        <v>7</v>
      </c>
      <c r="B21" s="59" t="s">
        <v>189</v>
      </c>
      <c r="C21" s="195">
        <f>'8. Сводка по выбросам'!G83</f>
        <v>0</v>
      </c>
      <c r="D21" s="195">
        <f>SUMIF('7. Утилизация или передача мес.'!C:C,B21,'7. Утилизация или передача мес.'!K:K)</f>
        <v>0</v>
      </c>
    </row>
    <row r="22" spans="1:17" s="217" customFormat="1" x14ac:dyDescent="0.35">
      <c r="A22" s="16">
        <v>8</v>
      </c>
      <c r="B22" s="59" t="s">
        <v>190</v>
      </c>
      <c r="C22" s="195">
        <f>'8. Сводка по выбросам'!G84</f>
        <v>0</v>
      </c>
      <c r="D22" s="195">
        <f>SUMIF('7. Утилизация или передача мес.'!C:C,B22,'7. Утилизация или передача мес.'!K:K)</f>
        <v>0</v>
      </c>
    </row>
    <row r="23" spans="1:17" s="217" customFormat="1" x14ac:dyDescent="0.35">
      <c r="A23" s="16">
        <v>9</v>
      </c>
      <c r="B23" s="59" t="s">
        <v>191</v>
      </c>
      <c r="C23" s="195">
        <f>'8. Сводка по выбросам'!G85</f>
        <v>0</v>
      </c>
      <c r="D23" s="195">
        <f>SUMIF('7. Утилизация или передача мес.'!C:C,B23,'7. Утилизация или передача мес.'!K:K)</f>
        <v>0</v>
      </c>
    </row>
    <row r="24" spans="1:17" s="217" customFormat="1" x14ac:dyDescent="0.35">
      <c r="A24" s="16">
        <v>10</v>
      </c>
      <c r="B24" s="59" t="s">
        <v>192</v>
      </c>
      <c r="C24" s="195">
        <f>'8. Сводка по выбросам'!G86</f>
        <v>0</v>
      </c>
      <c r="D24" s="195">
        <f>SUMIF('7. Утилизация или передача мес.'!C:C,B24,'7. Утилизация или передача мес.'!K:K)</f>
        <v>0</v>
      </c>
    </row>
    <row r="25" spans="1:17" s="217" customFormat="1" x14ac:dyDescent="0.35">
      <c r="A25" s="16">
        <v>11</v>
      </c>
      <c r="B25" s="59" t="s">
        <v>193</v>
      </c>
      <c r="C25" s="195">
        <f>'8. Сводка по выбросам'!G87</f>
        <v>0</v>
      </c>
      <c r="D25" s="195">
        <f>SUMIF('7. Утилизация или передача мес.'!C:C,B25,'7. Утилизация или передача мес.'!K:K)</f>
        <v>0</v>
      </c>
    </row>
    <row r="26" spans="1:17" s="217" customFormat="1" x14ac:dyDescent="0.35">
      <c r="A26" s="16">
        <v>12</v>
      </c>
      <c r="B26" s="59" t="s">
        <v>194</v>
      </c>
      <c r="C26" s="195">
        <f>'8. Сводка по выбросам'!G88</f>
        <v>0</v>
      </c>
      <c r="D26" s="195">
        <f>SUMIF('7. Утилизация или передача мес.'!C:C,B26,'7. Утилизация или передача мес.'!K:K)</f>
        <v>0</v>
      </c>
    </row>
    <row r="27" spans="1:17" s="217" customFormat="1" x14ac:dyDescent="0.35"/>
  </sheetData>
  <sheetProtection algorithmName="SHA-512" hashValue="YfPRmKOE75gkAJj9qu7Kmle7RSxE/3qsswFoRDVYo6Z0KuDntWJ55eXZ1sotxnT8TUFvn886aFzpITPp6BI9Pw==" saltValue="QhLZFwqEEbPCmY7g+URzeA==" spinCount="100000" sheet="1" objects="1" scenarios="1"/>
  <mergeCells count="7">
    <mergeCell ref="B12:D12"/>
    <mergeCell ref="C8:D8"/>
    <mergeCell ref="C9:D9"/>
    <mergeCell ref="B2:C2"/>
    <mergeCell ref="C10:D10"/>
    <mergeCell ref="C11:D11"/>
    <mergeCell ref="B4:D4"/>
  </mergeCells>
  <phoneticPr fontId="32" type="noConversion"/>
  <dataValidations count="5">
    <dataValidation type="list" errorStyle="warning" allowBlank="1" showInputMessage="1" showErrorMessage="1" promptTitle="Reporting Period" prompt="Select the reporting year" sqref="C10:D10" xr:uid="{00000000-0002-0000-0100-000000000000}">
      <formula1>"2017,2018,2019,2020,2021,2022,2023,2024,2025,2026"</formula1>
    </dataValidation>
    <dataValidation errorStyle="warning" allowBlank="1" showInputMessage="1" showErrorMessage="1" promptTitle="Facility Name" prompt="Enter the name of your facility" sqref="C9" xr:uid="{00000000-0002-0000-0100-000001000000}"/>
    <dataValidation errorStyle="warning" allowBlank="1" showInputMessage="1" showErrorMessage="1" promptTitle="Comments" prompt="Enter any additional comments regarding the workbook" sqref="C11" xr:uid="{00000000-0002-0000-0100-000002000000}"/>
    <dataValidation errorStyle="warning" allowBlank="1" showInputMessage="1" promptTitle="Monthly CH4 Emissions" prompt="Net CH4 emissions from all ventilation and degasification systems for the facility by quarter, in metric tons CH4. No data entry required. This field is autopopulated according to Eq. 7. The calculations are performed on tab &quot;7. Emissions Summary&quot;." sqref="C15:C26" xr:uid="{00000000-0002-0000-0100-000003000000}"/>
    <dataValidation type="decimal" errorStyle="warning" allowBlank="1" showInputMessage="1" showErrorMessage="1" error="The value you have provided is outside the EPA estimated range for this data element. Please double check this value and revise, if necessary. If you believe it to be correct, please submit the value as is." promptTitle="Monthly CO2 Emissions" prompt="Net CH4 emissions from all ventilation and degasification systems for the facility by quarter, in metric tons CH4. No data entry required. This field is autopopulated according to CO2 emissions reported in tab 7. &quot;Destruct or Offsite Monthly&quot;." sqref="D15:D26" xr:uid="{00000000-0002-0000-0100-000004000000}">
      <formula1>0</formula1>
      <formula2>100000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AJ443"/>
  <sheetViews>
    <sheetView zoomScale="85" zoomScaleNormal="85" workbookViewId="0"/>
  </sheetViews>
  <sheetFormatPr defaultColWidth="9.08984375" defaultRowHeight="14.5" x14ac:dyDescent="0.35"/>
  <cols>
    <col min="1" max="1" width="5" style="148" bestFit="1" customWidth="1"/>
    <col min="2" max="2" width="35.08984375" style="148" customWidth="1"/>
    <col min="3" max="3" width="35.453125" style="148" customWidth="1"/>
    <col min="4" max="4" width="66.453125" style="148" customWidth="1"/>
    <col min="5" max="5" width="46" style="149" customWidth="1"/>
    <col min="6" max="6" width="27" style="149" customWidth="1"/>
    <col min="7" max="7" width="28.36328125" style="149" customWidth="1"/>
    <col min="8" max="8" width="30.6328125" style="148" customWidth="1"/>
    <col min="9" max="9" width="27.453125" style="148" customWidth="1"/>
    <col min="10" max="10" width="48.36328125" style="148" customWidth="1"/>
    <col min="11" max="12" width="30.6328125" style="148" customWidth="1"/>
    <col min="13" max="13" width="43.81640625" style="148" customWidth="1"/>
    <col min="14" max="14" width="28.453125" hidden="1" customWidth="1"/>
    <col min="15" max="15" width="20.90625" hidden="1" customWidth="1"/>
    <col min="16" max="16" width="20.08984375" hidden="1" customWidth="1"/>
    <col min="17" max="18" width="17" hidden="1" customWidth="1"/>
    <col min="19" max="19" width="6.6328125" hidden="1" customWidth="1"/>
    <col min="20" max="20" width="16.08984375" hidden="1" customWidth="1"/>
    <col min="21" max="21" width="16" hidden="1" customWidth="1"/>
    <col min="22" max="22" width="7.6328125" hidden="1" customWidth="1"/>
    <col min="23" max="23" width="16.08984375" hidden="1" customWidth="1"/>
    <col min="24" max="24" width="16.36328125" hidden="1" customWidth="1"/>
    <col min="25" max="25" width="7" hidden="1" customWidth="1"/>
    <col min="26" max="26" width="16.90625" hidden="1" customWidth="1"/>
    <col min="27" max="27" width="16.08984375" hidden="1" customWidth="1"/>
    <col min="28" max="28" width="6.08984375" hidden="1" customWidth="1"/>
    <col min="29" max="29" width="9.08984375" hidden="1" customWidth="1"/>
    <col min="30" max="30" width="69.90625" hidden="1" customWidth="1"/>
    <col min="31" max="36" width="9.08984375" hidden="1" customWidth="1"/>
  </cols>
  <sheetData>
    <row r="1" spans="1:36" s="223" customFormat="1" ht="18" x14ac:dyDescent="0.35">
      <c r="B1" s="220" t="s">
        <v>197</v>
      </c>
      <c r="C1" s="221"/>
      <c r="D1" s="221"/>
      <c r="E1" s="233"/>
      <c r="F1" s="234"/>
      <c r="G1" s="233"/>
      <c r="H1" s="219"/>
      <c r="I1" s="219"/>
      <c r="J1" s="219"/>
      <c r="K1" s="219"/>
      <c r="L1" s="235"/>
      <c r="M1" s="235"/>
      <c r="N1" s="219"/>
      <c r="O1" s="219"/>
      <c r="P1" s="219"/>
      <c r="Q1" s="219"/>
      <c r="R1" s="219"/>
      <c r="S1" s="219"/>
      <c r="T1" s="219"/>
      <c r="U1" s="219"/>
      <c r="V1" s="219"/>
      <c r="W1" s="219"/>
      <c r="X1" s="219"/>
      <c r="Y1" s="219"/>
      <c r="Z1" s="219"/>
      <c r="AA1" s="219"/>
      <c r="AB1" s="219"/>
    </row>
    <row r="2" spans="1:36" s="223" customFormat="1" x14ac:dyDescent="0.35">
      <c r="B2" s="296"/>
      <c r="C2" s="296"/>
      <c r="D2" s="236"/>
      <c r="E2" s="233"/>
      <c r="F2" s="234"/>
      <c r="G2" s="233"/>
      <c r="H2" s="219"/>
      <c r="I2" s="219"/>
      <c r="J2" s="219"/>
      <c r="K2" s="219"/>
      <c r="L2" s="235"/>
      <c r="M2" s="235"/>
      <c r="N2" s="219"/>
      <c r="O2" s="219"/>
      <c r="P2" s="219"/>
      <c r="Q2" s="219"/>
      <c r="R2" s="219"/>
      <c r="S2" s="219"/>
      <c r="T2" s="219"/>
      <c r="U2" s="219"/>
      <c r="V2" s="219"/>
      <c r="W2" s="219"/>
      <c r="X2" s="219"/>
      <c r="Y2" s="219"/>
      <c r="Z2" s="219"/>
      <c r="AA2" s="219"/>
      <c r="AB2" s="219"/>
    </row>
    <row r="3" spans="1:36" s="223" customFormat="1" x14ac:dyDescent="0.35">
      <c r="B3" s="222" t="s">
        <v>178</v>
      </c>
      <c r="C3" s="221"/>
      <c r="D3" s="221"/>
      <c r="E3" s="233"/>
      <c r="F3" s="234"/>
      <c r="G3" s="233"/>
      <c r="H3" s="219"/>
      <c r="I3" s="219"/>
      <c r="J3" s="219"/>
      <c r="K3" s="219"/>
      <c r="L3" s="235"/>
      <c r="M3" s="235"/>
      <c r="N3" s="219"/>
      <c r="O3" s="219"/>
      <c r="P3" s="219"/>
      <c r="Q3" s="219"/>
      <c r="R3" s="219"/>
      <c r="S3" s="219"/>
      <c r="T3" s="219"/>
      <c r="U3" s="219"/>
      <c r="V3" s="219"/>
      <c r="W3" s="219"/>
      <c r="X3" s="219"/>
      <c r="Y3" s="219"/>
      <c r="Z3" s="219"/>
      <c r="AA3" s="219"/>
      <c r="AB3" s="219"/>
    </row>
    <row r="4" spans="1:36" s="223" customFormat="1" ht="126" customHeight="1" x14ac:dyDescent="0.35">
      <c r="B4" s="299" t="s">
        <v>199</v>
      </c>
      <c r="C4" s="300"/>
      <c r="D4" s="301"/>
      <c r="E4" s="233"/>
      <c r="F4" s="237"/>
      <c r="G4" s="233"/>
      <c r="H4" s="219"/>
      <c r="I4" s="219"/>
      <c r="J4" s="219"/>
      <c r="K4" s="219"/>
      <c r="L4" s="235"/>
      <c r="M4" s="235"/>
      <c r="N4" s="219"/>
      <c r="O4" s="219"/>
      <c r="P4" s="219"/>
      <c r="Q4" s="219"/>
      <c r="R4" s="219"/>
      <c r="S4" s="219"/>
      <c r="T4" s="219"/>
      <c r="U4" s="219"/>
      <c r="V4" s="219"/>
      <c r="W4" s="219"/>
      <c r="X4" s="219"/>
      <c r="Y4" s="219"/>
      <c r="Z4" s="219"/>
      <c r="AA4" s="219"/>
      <c r="AB4" s="219"/>
    </row>
    <row r="5" spans="1:36" s="223" customFormat="1" x14ac:dyDescent="0.35">
      <c r="A5" s="219"/>
      <c r="B5" s="219"/>
      <c r="C5" s="219"/>
      <c r="D5" s="219"/>
      <c r="E5" s="233"/>
      <c r="F5" s="234"/>
      <c r="G5" s="233"/>
      <c r="H5" s="219"/>
      <c r="I5" s="219"/>
      <c r="J5" s="219"/>
      <c r="K5" s="219"/>
      <c r="L5" s="235"/>
      <c r="M5" s="235"/>
      <c r="N5" s="219"/>
      <c r="O5" s="219"/>
      <c r="P5" s="219"/>
      <c r="Q5" s="219"/>
      <c r="R5" s="219"/>
      <c r="S5" s="219"/>
      <c r="T5" s="219"/>
      <c r="U5" s="219"/>
      <c r="V5" s="219"/>
      <c r="W5" s="219"/>
      <c r="X5" s="219"/>
      <c r="Y5" s="219"/>
      <c r="Z5" s="219"/>
      <c r="AA5" s="219"/>
      <c r="AB5" s="219"/>
    </row>
    <row r="6" spans="1:36" s="242" customFormat="1" ht="30" customHeight="1" x14ac:dyDescent="0.35">
      <c r="A6" s="238" t="s">
        <v>30</v>
      </c>
      <c r="B6" s="302" t="s">
        <v>198</v>
      </c>
      <c r="C6" s="302"/>
      <c r="D6" s="302"/>
      <c r="E6" s="302"/>
      <c r="F6" s="234"/>
      <c r="G6" s="239"/>
      <c r="H6" s="240"/>
      <c r="I6" s="240"/>
      <c r="J6" s="240"/>
      <c r="K6" s="240"/>
      <c r="L6" s="241"/>
      <c r="M6" s="241"/>
      <c r="N6" s="240"/>
      <c r="O6" s="240"/>
      <c r="P6" s="240"/>
      <c r="Q6" s="240"/>
      <c r="R6" s="240"/>
      <c r="S6" s="240"/>
      <c r="T6" s="240"/>
      <c r="U6" s="240"/>
      <c r="V6" s="240"/>
      <c r="W6" s="240"/>
      <c r="X6" s="240"/>
      <c r="Y6" s="240"/>
      <c r="Z6" s="240"/>
      <c r="AA6" s="240"/>
      <c r="AB6" s="240"/>
    </row>
    <row r="7" spans="1:36" s="223" customFormat="1" x14ac:dyDescent="0.35">
      <c r="A7" s="243"/>
      <c r="B7" s="244"/>
      <c r="C7" s="219"/>
      <c r="D7" s="245"/>
      <c r="E7" s="245"/>
      <c r="F7" s="246"/>
      <c r="G7" s="233"/>
      <c r="H7" s="219"/>
      <c r="I7" s="219"/>
      <c r="J7" s="219"/>
      <c r="K7" s="219"/>
      <c r="L7" s="235"/>
      <c r="M7" s="235"/>
      <c r="N7" s="219"/>
      <c r="O7" s="219"/>
      <c r="P7" s="219"/>
      <c r="Q7" s="219"/>
      <c r="R7" s="219"/>
      <c r="S7" s="219"/>
      <c r="T7" s="219"/>
      <c r="U7" s="219"/>
      <c r="V7" s="219"/>
      <c r="W7" s="219"/>
      <c r="X7" s="219"/>
      <c r="Y7" s="219"/>
      <c r="Z7" s="219"/>
      <c r="AA7" s="219"/>
      <c r="AB7" s="219"/>
    </row>
    <row r="8" spans="1:36" s="223" customFormat="1" x14ac:dyDescent="0.35">
      <c r="A8" s="243"/>
      <c r="B8" s="229" t="s">
        <v>24</v>
      </c>
      <c r="C8" s="229" t="s">
        <v>25</v>
      </c>
      <c r="D8" s="229" t="s">
        <v>31</v>
      </c>
      <c r="E8" s="247" t="s">
        <v>32</v>
      </c>
      <c r="F8" s="247" t="s">
        <v>33</v>
      </c>
      <c r="G8" s="247" t="s">
        <v>34</v>
      </c>
      <c r="H8" s="247" t="s">
        <v>35</v>
      </c>
      <c r="I8" s="247" t="s">
        <v>36</v>
      </c>
      <c r="J8" s="229" t="s">
        <v>37</v>
      </c>
      <c r="K8" s="229" t="s">
        <v>38</v>
      </c>
      <c r="L8" s="248" t="s">
        <v>54</v>
      </c>
      <c r="M8" s="248" t="s">
        <v>55</v>
      </c>
      <c r="Q8" s="219"/>
      <c r="R8" s="219"/>
      <c r="S8" s="219"/>
      <c r="T8" s="219"/>
      <c r="U8" s="219"/>
      <c r="V8" s="219"/>
      <c r="W8" s="219"/>
      <c r="X8" s="219"/>
      <c r="Y8" s="219"/>
      <c r="Z8" s="219"/>
      <c r="AA8" s="219"/>
      <c r="AB8" s="219"/>
      <c r="AC8" s="219"/>
      <c r="AD8" s="219"/>
    </row>
    <row r="9" spans="1:36" s="223" customFormat="1" ht="107.25" customHeight="1" x14ac:dyDescent="0.35">
      <c r="A9" s="224"/>
      <c r="B9" s="249" t="s">
        <v>201</v>
      </c>
      <c r="C9" s="249" t="s">
        <v>200</v>
      </c>
      <c r="D9" s="249" t="s">
        <v>203</v>
      </c>
      <c r="E9" s="250" t="s">
        <v>202</v>
      </c>
      <c r="F9" s="250" t="s">
        <v>204</v>
      </c>
      <c r="G9" s="251" t="s">
        <v>205</v>
      </c>
      <c r="H9" s="251" t="s">
        <v>206</v>
      </c>
      <c r="I9" s="251" t="s">
        <v>461</v>
      </c>
      <c r="J9" s="249" t="s">
        <v>207</v>
      </c>
      <c r="K9" s="249" t="s">
        <v>208</v>
      </c>
      <c r="L9" s="249" t="s">
        <v>209</v>
      </c>
      <c r="M9" s="249" t="s">
        <v>210</v>
      </c>
      <c r="N9" s="252" t="s">
        <v>39</v>
      </c>
      <c r="O9" s="252" t="s">
        <v>40</v>
      </c>
      <c r="P9" s="252" t="s">
        <v>41</v>
      </c>
      <c r="Q9" s="224"/>
      <c r="R9" s="224"/>
      <c r="S9" s="253" t="s">
        <v>42</v>
      </c>
      <c r="T9" s="254" t="str">
        <f>N9</f>
        <v>Centralized Monitoring Point or Well ID for elsewhere in spreadsheet</v>
      </c>
      <c r="U9" s="254" t="s">
        <v>43</v>
      </c>
      <c r="V9" s="255" t="s">
        <v>44</v>
      </c>
      <c r="W9" s="254" t="str">
        <f>O9</f>
        <v>Centralized Monitoring Point or Shaft ID for elsewhere in spreadsheet</v>
      </c>
      <c r="X9" s="254" t="s">
        <v>45</v>
      </c>
      <c r="Y9" s="255" t="s">
        <v>46</v>
      </c>
      <c r="Z9" s="254" t="str">
        <f>P9</f>
        <v>Composite List of Centralized Monitoring Points, Well, and Shaft IDs</v>
      </c>
      <c r="AA9" s="254" t="s">
        <v>47</v>
      </c>
      <c r="AB9" s="255" t="s">
        <v>48</v>
      </c>
      <c r="AC9" s="224"/>
      <c r="AD9" s="256" t="s">
        <v>49</v>
      </c>
      <c r="AE9" s="257"/>
      <c r="AF9" s="257"/>
      <c r="AG9" s="257"/>
      <c r="AH9" s="257"/>
      <c r="AI9" s="257"/>
      <c r="AJ9" s="258"/>
    </row>
    <row r="10" spans="1:36" x14ac:dyDescent="0.35">
      <c r="A10" s="156">
        <v>1</v>
      </c>
      <c r="B10" s="65"/>
      <c r="C10" s="65"/>
      <c r="D10" s="141"/>
      <c r="E10" s="130"/>
      <c r="F10" s="131"/>
      <c r="G10" s="132"/>
      <c r="H10" s="65"/>
      <c r="I10" s="68"/>
      <c r="J10" s="66"/>
      <c r="K10" s="69"/>
      <c r="L10" s="172"/>
      <c r="M10" s="172"/>
      <c r="N10" s="15" t="str">
        <f>IF(OR($C10="Скважина", $C10="Централизованная система сбора газа"), IF($J10="мониторинг проводится как часть централизованного пункта мониторинга", $K10,$B10), "")</f>
        <v/>
      </c>
      <c r="O10" s="15" t="str">
        <f>IF($C10="Ствол", IF($J10="мониторинг проводится как часть централизованного пункта мониторинга", $K10,$B10), "")</f>
        <v/>
      </c>
      <c r="P10" s="15" t="str">
        <f>IF($J10="мониторинг проводится как часть централизованного пункта мониторинга", $K10,IF($B10="", "", $B10))</f>
        <v/>
      </c>
      <c r="Q10" s="3"/>
      <c r="R10" s="3"/>
      <c r="S10" s="129">
        <v>1</v>
      </c>
      <c r="T10" s="129">
        <f>IF(LEN(N10)&gt;0,1,0)</f>
        <v>0</v>
      </c>
      <c r="U10" s="129" t="str">
        <f t="shared" ref="U10:U73" si="0">N10</f>
        <v/>
      </c>
      <c r="V10" s="27" t="str">
        <f t="shared" ref="V10:V41" si="1">IF(ISNA(VLOOKUP($S10,$T:$U,2,FALSE)),"",VLOOKUP($S10,$T:$U,2,FALSE))</f>
        <v/>
      </c>
      <c r="W10" s="129">
        <f>IF(LEN(O10)&gt;0,1,0)</f>
        <v>0</v>
      </c>
      <c r="X10" s="129" t="str">
        <f t="shared" ref="X10:X73" si="2">O10</f>
        <v/>
      </c>
      <c r="Y10" s="27" t="str">
        <f t="shared" ref="Y10:Y41" si="3">IF(ISNA(VLOOKUP($S10,W:X,2,FALSE)),"",VLOOKUP($S10,W:X,2,FALSE))</f>
        <v/>
      </c>
      <c r="Z10" s="129">
        <f>IF(LEN(P10)&gt;0,1,0)</f>
        <v>0</v>
      </c>
      <c r="AA10" s="129" t="str">
        <f t="shared" ref="AA10:AA73" si="4">P10</f>
        <v/>
      </c>
      <c r="AB10" s="27" t="str">
        <f t="shared" ref="AB10:AB73" si="5">IF(ISNA(VLOOKUP($S10,Z:AA,2,FALSE)),"",VLOOKUP($S10,Z:AA,2,FALSE))</f>
        <v/>
      </c>
      <c r="AC10" s="3"/>
      <c r="AD10" s="126" t="s">
        <v>450</v>
      </c>
      <c r="AJ10" s="34"/>
    </row>
    <row r="11" spans="1:36" x14ac:dyDescent="0.35">
      <c r="A11" s="156">
        <v>2</v>
      </c>
      <c r="B11" s="65"/>
      <c r="C11" s="65"/>
      <c r="D11" s="214"/>
      <c r="E11" s="130"/>
      <c r="F11" s="131"/>
      <c r="G11" s="132"/>
      <c r="H11" s="65"/>
      <c r="I11" s="68"/>
      <c r="J11" s="66"/>
      <c r="K11" s="69"/>
      <c r="L11" s="172"/>
      <c r="M11" s="172"/>
      <c r="N11" s="15" t="str">
        <f t="shared" ref="N11:N74" si="6">IF(OR($C11="Скважина", $C11="Централизованная система сбора газа"), IF($J11="мониторинг проводится как часть централизованного пункта мониторинга", $K11,$B11), "")</f>
        <v/>
      </c>
      <c r="O11" s="15" t="str">
        <f t="shared" ref="O11:O74" si="7">IF($C11="Ствол", IF($J11="мониторинг проводится как часть централизованного пункта мониторинга", $K11,$B11), "")</f>
        <v/>
      </c>
      <c r="P11" s="15" t="str">
        <f t="shared" ref="P11:P74" si="8">IF($J11="мониторинг проводится как часть централизованного пункта мониторинга", $K11,IF($B11="", "", $B11))</f>
        <v/>
      </c>
      <c r="Q11" s="3"/>
      <c r="R11" s="3"/>
      <c r="S11" s="129">
        <v>2</v>
      </c>
      <c r="T11" s="129">
        <f t="shared" ref="T11:T74" si="9">IF(LEN(N11)&gt;0,T10+1,T10+0)</f>
        <v>0</v>
      </c>
      <c r="U11" s="129" t="str">
        <f t="shared" si="0"/>
        <v/>
      </c>
      <c r="V11" s="27" t="str">
        <f t="shared" si="1"/>
        <v/>
      </c>
      <c r="W11" s="129">
        <f t="shared" ref="W11:W74" si="10">IF(LEN(O11)&gt;0,W10+1,W10+0)</f>
        <v>0</v>
      </c>
      <c r="X11" s="129" t="str">
        <f t="shared" si="2"/>
        <v/>
      </c>
      <c r="Y11" s="27" t="str">
        <f t="shared" si="3"/>
        <v/>
      </c>
      <c r="Z11" s="129">
        <f t="shared" ref="Z11:Z74" si="11">IF(LEN(P11)&gt;0,Z10+1,Z10+0)</f>
        <v>0</v>
      </c>
      <c r="AA11" s="129" t="str">
        <f t="shared" si="4"/>
        <v/>
      </c>
      <c r="AB11" s="27" t="str">
        <f t="shared" si="5"/>
        <v/>
      </c>
      <c r="AC11" s="3"/>
      <c r="AD11" s="127" t="s">
        <v>451</v>
      </c>
      <c r="AE11" s="18"/>
      <c r="AF11" s="18"/>
      <c r="AG11" s="18"/>
      <c r="AH11" s="18"/>
      <c r="AI11" s="18"/>
      <c r="AJ11" s="128"/>
    </row>
    <row r="12" spans="1:36" x14ac:dyDescent="0.35">
      <c r="A12" s="156">
        <v>3</v>
      </c>
      <c r="B12" s="65"/>
      <c r="C12" s="65"/>
      <c r="D12" s="214"/>
      <c r="E12" s="130"/>
      <c r="F12" s="131"/>
      <c r="G12" s="132"/>
      <c r="H12" s="65"/>
      <c r="I12" s="68"/>
      <c r="J12" s="66"/>
      <c r="K12" s="69"/>
      <c r="L12" s="172"/>
      <c r="M12" s="172"/>
      <c r="N12" s="15" t="str">
        <f t="shared" si="6"/>
        <v/>
      </c>
      <c r="O12" s="15" t="str">
        <f t="shared" si="7"/>
        <v/>
      </c>
      <c r="P12" s="15" t="str">
        <f t="shared" si="8"/>
        <v/>
      </c>
      <c r="Q12" s="3"/>
      <c r="R12" s="3"/>
      <c r="S12" s="129">
        <v>3</v>
      </c>
      <c r="T12" s="129">
        <f t="shared" si="9"/>
        <v>0</v>
      </c>
      <c r="U12" s="129" t="str">
        <f t="shared" si="0"/>
        <v/>
      </c>
      <c r="V12" s="27" t="str">
        <f t="shared" si="1"/>
        <v/>
      </c>
      <c r="W12" s="129">
        <f t="shared" si="10"/>
        <v>0</v>
      </c>
      <c r="X12" s="129" t="str">
        <f t="shared" si="2"/>
        <v/>
      </c>
      <c r="Y12" s="27" t="str">
        <f t="shared" si="3"/>
        <v/>
      </c>
      <c r="Z12" s="129">
        <f t="shared" si="11"/>
        <v>0</v>
      </c>
      <c r="AA12" s="129" t="str">
        <f t="shared" si="4"/>
        <v/>
      </c>
      <c r="AB12" s="27" t="str">
        <f t="shared" si="5"/>
        <v/>
      </c>
      <c r="AC12" s="3"/>
      <c r="AD12" s="85"/>
    </row>
    <row r="13" spans="1:36" x14ac:dyDescent="0.35">
      <c r="A13" s="156">
        <v>4</v>
      </c>
      <c r="B13" s="65"/>
      <c r="C13" s="65"/>
      <c r="D13" s="214"/>
      <c r="E13" s="130"/>
      <c r="F13" s="131"/>
      <c r="G13" s="132"/>
      <c r="H13" s="65"/>
      <c r="I13" s="68"/>
      <c r="J13" s="66"/>
      <c r="K13" s="69"/>
      <c r="L13" s="172"/>
      <c r="M13" s="172"/>
      <c r="N13" s="15" t="str">
        <f t="shared" si="6"/>
        <v/>
      </c>
      <c r="O13" s="15" t="str">
        <f t="shared" si="7"/>
        <v/>
      </c>
      <c r="P13" s="15" t="str">
        <f t="shared" si="8"/>
        <v/>
      </c>
      <c r="Q13" s="3"/>
      <c r="R13" s="3"/>
      <c r="S13" s="129">
        <v>4</v>
      </c>
      <c r="T13" s="129">
        <f t="shared" si="9"/>
        <v>0</v>
      </c>
      <c r="U13" s="129" t="str">
        <f t="shared" si="0"/>
        <v/>
      </c>
      <c r="V13" s="27" t="str">
        <f t="shared" si="1"/>
        <v/>
      </c>
      <c r="W13" s="129">
        <f t="shared" si="10"/>
        <v>0</v>
      </c>
      <c r="X13" s="129" t="str">
        <f t="shared" si="2"/>
        <v/>
      </c>
      <c r="Y13" s="27" t="str">
        <f t="shared" si="3"/>
        <v/>
      </c>
      <c r="Z13" s="129">
        <f t="shared" si="11"/>
        <v>0</v>
      </c>
      <c r="AA13" s="129" t="str">
        <f t="shared" si="4"/>
        <v/>
      </c>
      <c r="AB13" s="27" t="str">
        <f t="shared" si="5"/>
        <v/>
      </c>
      <c r="AC13" s="3"/>
      <c r="AD13" s="85"/>
    </row>
    <row r="14" spans="1:36" x14ac:dyDescent="0.35">
      <c r="A14" s="156">
        <v>5</v>
      </c>
      <c r="B14" s="65"/>
      <c r="C14" s="65"/>
      <c r="D14" s="141"/>
      <c r="E14" s="130"/>
      <c r="F14" s="131"/>
      <c r="G14" s="132"/>
      <c r="H14" s="65"/>
      <c r="I14" s="68"/>
      <c r="J14" s="66"/>
      <c r="K14" s="69"/>
      <c r="L14" s="172"/>
      <c r="M14" s="172"/>
      <c r="N14" s="15" t="str">
        <f t="shared" si="6"/>
        <v/>
      </c>
      <c r="O14" s="15" t="str">
        <f t="shared" si="7"/>
        <v/>
      </c>
      <c r="P14" s="15" t="str">
        <f t="shared" si="8"/>
        <v/>
      </c>
      <c r="Q14" s="3"/>
      <c r="R14" s="3"/>
      <c r="S14" s="129">
        <v>5</v>
      </c>
      <c r="T14" s="129">
        <f t="shared" si="9"/>
        <v>0</v>
      </c>
      <c r="U14" s="129" t="str">
        <f t="shared" si="0"/>
        <v/>
      </c>
      <c r="V14" s="27" t="str">
        <f t="shared" si="1"/>
        <v/>
      </c>
      <c r="W14" s="129">
        <f t="shared" si="10"/>
        <v>0</v>
      </c>
      <c r="X14" s="129" t="str">
        <f t="shared" si="2"/>
        <v/>
      </c>
      <c r="Y14" s="27" t="str">
        <f t="shared" si="3"/>
        <v/>
      </c>
      <c r="Z14" s="129">
        <f t="shared" si="11"/>
        <v>0</v>
      </c>
      <c r="AA14" s="129" t="str">
        <f t="shared" si="4"/>
        <v/>
      </c>
      <c r="AB14" s="27" t="str">
        <f t="shared" si="5"/>
        <v/>
      </c>
      <c r="AC14" s="3"/>
      <c r="AD14" s="85"/>
    </row>
    <row r="15" spans="1:36" x14ac:dyDescent="0.35">
      <c r="A15" s="156">
        <v>6</v>
      </c>
      <c r="B15" s="65"/>
      <c r="C15" s="65"/>
      <c r="D15" s="141"/>
      <c r="E15" s="130"/>
      <c r="F15" s="131"/>
      <c r="G15" s="132"/>
      <c r="H15" s="65"/>
      <c r="I15" s="68"/>
      <c r="J15" s="66"/>
      <c r="K15" s="69"/>
      <c r="L15" s="172"/>
      <c r="M15" s="172"/>
      <c r="N15" s="15" t="str">
        <f t="shared" si="6"/>
        <v/>
      </c>
      <c r="O15" s="15" t="str">
        <f t="shared" si="7"/>
        <v/>
      </c>
      <c r="P15" s="15" t="str">
        <f t="shared" si="8"/>
        <v/>
      </c>
      <c r="Q15" s="3"/>
      <c r="R15" s="3"/>
      <c r="S15" s="129">
        <v>6</v>
      </c>
      <c r="T15" s="129">
        <f t="shared" si="9"/>
        <v>0</v>
      </c>
      <c r="U15" s="129" t="str">
        <f t="shared" si="0"/>
        <v/>
      </c>
      <c r="V15" s="27" t="str">
        <f t="shared" si="1"/>
        <v/>
      </c>
      <c r="W15" s="129">
        <f t="shared" si="10"/>
        <v>0</v>
      </c>
      <c r="X15" s="129" t="str">
        <f t="shared" si="2"/>
        <v/>
      </c>
      <c r="Y15" s="27" t="str">
        <f t="shared" si="3"/>
        <v/>
      </c>
      <c r="Z15" s="129">
        <f t="shared" si="11"/>
        <v>0</v>
      </c>
      <c r="AA15" s="129" t="str">
        <f t="shared" si="4"/>
        <v/>
      </c>
      <c r="AB15" s="27" t="str">
        <f t="shared" si="5"/>
        <v/>
      </c>
      <c r="AC15" s="3"/>
      <c r="AD15" s="85"/>
    </row>
    <row r="16" spans="1:36" x14ac:dyDescent="0.35">
      <c r="A16" s="156">
        <v>7</v>
      </c>
      <c r="B16" s="65"/>
      <c r="C16" s="65"/>
      <c r="D16" s="141"/>
      <c r="E16" s="130"/>
      <c r="F16" s="131"/>
      <c r="G16" s="132"/>
      <c r="H16" s="65"/>
      <c r="I16" s="68"/>
      <c r="J16" s="66"/>
      <c r="K16" s="69"/>
      <c r="L16" s="172"/>
      <c r="M16" s="172"/>
      <c r="N16" s="15" t="str">
        <f t="shared" si="6"/>
        <v/>
      </c>
      <c r="O16" s="15" t="str">
        <f t="shared" si="7"/>
        <v/>
      </c>
      <c r="P16" s="15" t="str">
        <f t="shared" si="8"/>
        <v/>
      </c>
      <c r="Q16" s="3"/>
      <c r="R16" s="3"/>
      <c r="S16" s="129">
        <v>7</v>
      </c>
      <c r="T16" s="129">
        <f t="shared" si="9"/>
        <v>0</v>
      </c>
      <c r="U16" s="129" t="str">
        <f t="shared" si="0"/>
        <v/>
      </c>
      <c r="V16" s="27" t="str">
        <f t="shared" si="1"/>
        <v/>
      </c>
      <c r="W16" s="129">
        <f t="shared" si="10"/>
        <v>0</v>
      </c>
      <c r="X16" s="129" t="str">
        <f t="shared" si="2"/>
        <v/>
      </c>
      <c r="Y16" s="27" t="str">
        <f t="shared" si="3"/>
        <v/>
      </c>
      <c r="Z16" s="129">
        <f t="shared" si="11"/>
        <v>0</v>
      </c>
      <c r="AA16" s="129" t="str">
        <f t="shared" si="4"/>
        <v/>
      </c>
      <c r="AB16" s="27" t="str">
        <f t="shared" si="5"/>
        <v/>
      </c>
      <c r="AC16" s="3"/>
      <c r="AD16" s="85"/>
    </row>
    <row r="17" spans="1:30" x14ac:dyDescent="0.35">
      <c r="A17" s="156">
        <v>8</v>
      </c>
      <c r="B17" s="65"/>
      <c r="C17" s="65"/>
      <c r="D17" s="141"/>
      <c r="E17" s="130"/>
      <c r="F17" s="131"/>
      <c r="G17" s="132"/>
      <c r="H17" s="65"/>
      <c r="I17" s="68"/>
      <c r="J17" s="66"/>
      <c r="K17" s="69"/>
      <c r="L17" s="172"/>
      <c r="M17" s="172"/>
      <c r="N17" s="15" t="str">
        <f t="shared" si="6"/>
        <v/>
      </c>
      <c r="O17" s="15" t="str">
        <f t="shared" si="7"/>
        <v/>
      </c>
      <c r="P17" s="15" t="str">
        <f t="shared" si="8"/>
        <v/>
      </c>
      <c r="Q17" s="3"/>
      <c r="R17" s="3"/>
      <c r="S17" s="129">
        <v>8</v>
      </c>
      <c r="T17" s="129">
        <f t="shared" si="9"/>
        <v>0</v>
      </c>
      <c r="U17" s="129" t="str">
        <f t="shared" si="0"/>
        <v/>
      </c>
      <c r="V17" s="27" t="str">
        <f t="shared" si="1"/>
        <v/>
      </c>
      <c r="W17" s="129">
        <f t="shared" si="10"/>
        <v>0</v>
      </c>
      <c r="X17" s="129" t="str">
        <f t="shared" si="2"/>
        <v/>
      </c>
      <c r="Y17" s="27" t="str">
        <f t="shared" si="3"/>
        <v/>
      </c>
      <c r="Z17" s="129">
        <f t="shared" si="11"/>
        <v>0</v>
      </c>
      <c r="AA17" s="129" t="str">
        <f t="shared" si="4"/>
        <v/>
      </c>
      <c r="AB17" s="27" t="str">
        <f t="shared" si="5"/>
        <v/>
      </c>
      <c r="AC17" s="3"/>
      <c r="AD17" s="85"/>
    </row>
    <row r="18" spans="1:30" x14ac:dyDescent="0.35">
      <c r="A18" s="156">
        <v>9</v>
      </c>
      <c r="B18" s="65"/>
      <c r="C18" s="65"/>
      <c r="D18" s="141"/>
      <c r="E18" s="130"/>
      <c r="F18" s="131"/>
      <c r="G18" s="132"/>
      <c r="H18" s="65"/>
      <c r="I18" s="68"/>
      <c r="J18" s="66"/>
      <c r="K18" s="69"/>
      <c r="L18" s="172"/>
      <c r="M18" s="172"/>
      <c r="N18" s="15" t="str">
        <f t="shared" si="6"/>
        <v/>
      </c>
      <c r="O18" s="15" t="str">
        <f t="shared" si="7"/>
        <v/>
      </c>
      <c r="P18" s="15" t="str">
        <f t="shared" si="8"/>
        <v/>
      </c>
      <c r="Q18" s="3"/>
      <c r="R18" s="3"/>
      <c r="S18" s="129">
        <v>9</v>
      </c>
      <c r="T18" s="129">
        <f t="shared" si="9"/>
        <v>0</v>
      </c>
      <c r="U18" s="129" t="str">
        <f t="shared" si="0"/>
        <v/>
      </c>
      <c r="V18" s="27" t="str">
        <f t="shared" si="1"/>
        <v/>
      </c>
      <c r="W18" s="129">
        <f t="shared" si="10"/>
        <v>0</v>
      </c>
      <c r="X18" s="129" t="str">
        <f t="shared" si="2"/>
        <v/>
      </c>
      <c r="Y18" s="27" t="str">
        <f t="shared" si="3"/>
        <v/>
      </c>
      <c r="Z18" s="129">
        <f t="shared" si="11"/>
        <v>0</v>
      </c>
      <c r="AA18" s="129" t="str">
        <f t="shared" si="4"/>
        <v/>
      </c>
      <c r="AB18" s="27" t="str">
        <f t="shared" si="5"/>
        <v/>
      </c>
      <c r="AC18" s="3"/>
      <c r="AD18" s="85"/>
    </row>
    <row r="19" spans="1:30" x14ac:dyDescent="0.35">
      <c r="A19" s="156">
        <v>10</v>
      </c>
      <c r="B19" s="65"/>
      <c r="C19" s="65"/>
      <c r="D19" s="141"/>
      <c r="E19" s="130"/>
      <c r="F19" s="131"/>
      <c r="G19" s="132"/>
      <c r="H19" s="65"/>
      <c r="I19" s="68"/>
      <c r="J19" s="66"/>
      <c r="K19" s="69"/>
      <c r="L19" s="172"/>
      <c r="M19" s="172"/>
      <c r="N19" s="15" t="str">
        <f t="shared" si="6"/>
        <v/>
      </c>
      <c r="O19" s="15" t="str">
        <f t="shared" si="7"/>
        <v/>
      </c>
      <c r="P19" s="15" t="str">
        <f t="shared" si="8"/>
        <v/>
      </c>
      <c r="Q19" s="3"/>
      <c r="R19" s="3"/>
      <c r="S19" s="129">
        <v>10</v>
      </c>
      <c r="T19" s="129">
        <f t="shared" si="9"/>
        <v>0</v>
      </c>
      <c r="U19" s="129" t="str">
        <f t="shared" si="0"/>
        <v/>
      </c>
      <c r="V19" s="27" t="str">
        <f t="shared" si="1"/>
        <v/>
      </c>
      <c r="W19" s="129">
        <f t="shared" si="10"/>
        <v>0</v>
      </c>
      <c r="X19" s="129" t="str">
        <f t="shared" si="2"/>
        <v/>
      </c>
      <c r="Y19" s="27" t="str">
        <f t="shared" si="3"/>
        <v/>
      </c>
      <c r="Z19" s="129">
        <f t="shared" si="11"/>
        <v>0</v>
      </c>
      <c r="AA19" s="129" t="str">
        <f t="shared" si="4"/>
        <v/>
      </c>
      <c r="AB19" s="27" t="str">
        <f t="shared" si="5"/>
        <v/>
      </c>
      <c r="AC19" s="3"/>
      <c r="AD19" s="85"/>
    </row>
    <row r="20" spans="1:30" x14ac:dyDescent="0.35">
      <c r="A20" s="156">
        <v>11</v>
      </c>
      <c r="B20" s="65"/>
      <c r="C20" s="65"/>
      <c r="D20" s="141"/>
      <c r="E20" s="130"/>
      <c r="F20" s="131"/>
      <c r="G20" s="132"/>
      <c r="H20" s="65"/>
      <c r="I20" s="68"/>
      <c r="J20" s="66"/>
      <c r="K20" s="69"/>
      <c r="L20" s="172"/>
      <c r="M20" s="172"/>
      <c r="N20" s="15" t="str">
        <f t="shared" si="6"/>
        <v/>
      </c>
      <c r="O20" s="15" t="str">
        <f t="shared" si="7"/>
        <v/>
      </c>
      <c r="P20" s="15" t="str">
        <f t="shared" si="8"/>
        <v/>
      </c>
      <c r="Q20" s="3"/>
      <c r="R20" s="3"/>
      <c r="S20" s="129">
        <v>11</v>
      </c>
      <c r="T20" s="129">
        <f t="shared" si="9"/>
        <v>0</v>
      </c>
      <c r="U20" s="129" t="str">
        <f t="shared" si="0"/>
        <v/>
      </c>
      <c r="V20" s="27" t="str">
        <f t="shared" si="1"/>
        <v/>
      </c>
      <c r="W20" s="129">
        <f t="shared" si="10"/>
        <v>0</v>
      </c>
      <c r="X20" s="129" t="str">
        <f t="shared" si="2"/>
        <v/>
      </c>
      <c r="Y20" s="27" t="str">
        <f t="shared" si="3"/>
        <v/>
      </c>
      <c r="Z20" s="129">
        <f t="shared" si="11"/>
        <v>0</v>
      </c>
      <c r="AA20" s="129" t="str">
        <f t="shared" si="4"/>
        <v/>
      </c>
      <c r="AB20" s="27" t="str">
        <f t="shared" si="5"/>
        <v/>
      </c>
      <c r="AC20" s="3"/>
      <c r="AD20" s="85"/>
    </row>
    <row r="21" spans="1:30" x14ac:dyDescent="0.35">
      <c r="A21" s="156">
        <v>12</v>
      </c>
      <c r="B21" s="65"/>
      <c r="C21" s="65"/>
      <c r="D21" s="141"/>
      <c r="E21" s="130"/>
      <c r="F21" s="131"/>
      <c r="G21" s="132"/>
      <c r="H21" s="65"/>
      <c r="I21" s="68"/>
      <c r="J21" s="66"/>
      <c r="K21" s="69"/>
      <c r="L21" s="172"/>
      <c r="M21" s="172"/>
      <c r="N21" s="15" t="str">
        <f t="shared" si="6"/>
        <v/>
      </c>
      <c r="O21" s="15" t="str">
        <f t="shared" si="7"/>
        <v/>
      </c>
      <c r="P21" s="15" t="str">
        <f t="shared" si="8"/>
        <v/>
      </c>
      <c r="Q21" s="3"/>
      <c r="R21" s="3"/>
      <c r="S21" s="129">
        <v>12</v>
      </c>
      <c r="T21" s="129">
        <f t="shared" si="9"/>
        <v>0</v>
      </c>
      <c r="U21" s="129" t="str">
        <f t="shared" si="0"/>
        <v/>
      </c>
      <c r="V21" s="27" t="str">
        <f t="shared" si="1"/>
        <v/>
      </c>
      <c r="W21" s="129">
        <f t="shared" si="10"/>
        <v>0</v>
      </c>
      <c r="X21" s="129" t="str">
        <f t="shared" si="2"/>
        <v/>
      </c>
      <c r="Y21" s="27" t="str">
        <f t="shared" si="3"/>
        <v/>
      </c>
      <c r="Z21" s="129">
        <f t="shared" si="11"/>
        <v>0</v>
      </c>
      <c r="AA21" s="129" t="str">
        <f t="shared" si="4"/>
        <v/>
      </c>
      <c r="AB21" s="27" t="str">
        <f t="shared" si="5"/>
        <v/>
      </c>
      <c r="AC21" s="3"/>
      <c r="AD21" s="85"/>
    </row>
    <row r="22" spans="1:30" x14ac:dyDescent="0.35">
      <c r="A22" s="156">
        <v>13</v>
      </c>
      <c r="B22" s="65"/>
      <c r="C22" s="65"/>
      <c r="D22" s="141"/>
      <c r="E22" s="130"/>
      <c r="F22" s="131"/>
      <c r="G22" s="132"/>
      <c r="H22" s="65"/>
      <c r="I22" s="68"/>
      <c r="J22" s="66"/>
      <c r="K22" s="69"/>
      <c r="L22" s="172"/>
      <c r="M22" s="172"/>
      <c r="N22" s="15" t="str">
        <f t="shared" si="6"/>
        <v/>
      </c>
      <c r="O22" s="15" t="str">
        <f t="shared" si="7"/>
        <v/>
      </c>
      <c r="P22" s="15" t="str">
        <f t="shared" si="8"/>
        <v/>
      </c>
      <c r="Q22" s="3"/>
      <c r="R22" s="3"/>
      <c r="S22" s="129">
        <v>13</v>
      </c>
      <c r="T22" s="129">
        <f t="shared" si="9"/>
        <v>0</v>
      </c>
      <c r="U22" s="129" t="str">
        <f t="shared" si="0"/>
        <v/>
      </c>
      <c r="V22" s="27" t="str">
        <f t="shared" si="1"/>
        <v/>
      </c>
      <c r="W22" s="129">
        <f t="shared" si="10"/>
        <v>0</v>
      </c>
      <c r="X22" s="129" t="str">
        <f t="shared" si="2"/>
        <v/>
      </c>
      <c r="Y22" s="27" t="str">
        <f t="shared" si="3"/>
        <v/>
      </c>
      <c r="Z22" s="129">
        <f t="shared" si="11"/>
        <v>0</v>
      </c>
      <c r="AA22" s="129" t="str">
        <f t="shared" si="4"/>
        <v/>
      </c>
      <c r="AB22" s="27" t="str">
        <f t="shared" si="5"/>
        <v/>
      </c>
      <c r="AC22" s="3"/>
      <c r="AD22" s="85"/>
    </row>
    <row r="23" spans="1:30" x14ac:dyDescent="0.35">
      <c r="A23" s="156">
        <v>14</v>
      </c>
      <c r="B23" s="65"/>
      <c r="C23" s="65"/>
      <c r="D23" s="141"/>
      <c r="E23" s="130"/>
      <c r="F23" s="131"/>
      <c r="G23" s="132"/>
      <c r="H23" s="65"/>
      <c r="I23" s="68"/>
      <c r="J23" s="66"/>
      <c r="K23" s="69"/>
      <c r="L23" s="172"/>
      <c r="M23" s="172"/>
      <c r="N23" s="15" t="str">
        <f t="shared" si="6"/>
        <v/>
      </c>
      <c r="O23" s="15" t="str">
        <f t="shared" si="7"/>
        <v/>
      </c>
      <c r="P23" s="15" t="str">
        <f t="shared" si="8"/>
        <v/>
      </c>
      <c r="Q23" s="3"/>
      <c r="R23" s="3"/>
      <c r="S23" s="129">
        <v>14</v>
      </c>
      <c r="T23" s="129">
        <f t="shared" si="9"/>
        <v>0</v>
      </c>
      <c r="U23" s="129" t="str">
        <f t="shared" si="0"/>
        <v/>
      </c>
      <c r="V23" s="27" t="str">
        <f t="shared" si="1"/>
        <v/>
      </c>
      <c r="W23" s="129">
        <f t="shared" si="10"/>
        <v>0</v>
      </c>
      <c r="X23" s="129" t="str">
        <f t="shared" si="2"/>
        <v/>
      </c>
      <c r="Y23" s="27" t="str">
        <f t="shared" si="3"/>
        <v/>
      </c>
      <c r="Z23" s="129">
        <f t="shared" si="11"/>
        <v>0</v>
      </c>
      <c r="AA23" s="129" t="str">
        <f t="shared" si="4"/>
        <v/>
      </c>
      <c r="AB23" s="27" t="str">
        <f t="shared" si="5"/>
        <v/>
      </c>
      <c r="AC23" s="3"/>
      <c r="AD23" s="85"/>
    </row>
    <row r="24" spans="1:30" x14ac:dyDescent="0.35">
      <c r="A24" s="156">
        <v>15</v>
      </c>
      <c r="B24" s="65"/>
      <c r="C24" s="65"/>
      <c r="D24" s="141"/>
      <c r="E24" s="130"/>
      <c r="F24" s="131"/>
      <c r="G24" s="132"/>
      <c r="H24" s="65"/>
      <c r="I24" s="68"/>
      <c r="J24" s="66"/>
      <c r="K24" s="69"/>
      <c r="L24" s="172"/>
      <c r="M24" s="172"/>
      <c r="N24" s="15" t="str">
        <f t="shared" si="6"/>
        <v/>
      </c>
      <c r="O24" s="15" t="str">
        <f t="shared" si="7"/>
        <v/>
      </c>
      <c r="P24" s="15" t="str">
        <f t="shared" si="8"/>
        <v/>
      </c>
      <c r="Q24" s="3"/>
      <c r="R24" s="3"/>
      <c r="S24" s="129">
        <v>15</v>
      </c>
      <c r="T24" s="129">
        <f t="shared" si="9"/>
        <v>0</v>
      </c>
      <c r="U24" s="129" t="str">
        <f t="shared" si="0"/>
        <v/>
      </c>
      <c r="V24" s="27" t="str">
        <f t="shared" si="1"/>
        <v/>
      </c>
      <c r="W24" s="129">
        <f t="shared" si="10"/>
        <v>0</v>
      </c>
      <c r="X24" s="129" t="str">
        <f t="shared" si="2"/>
        <v/>
      </c>
      <c r="Y24" s="27" t="str">
        <f t="shared" si="3"/>
        <v/>
      </c>
      <c r="Z24" s="129">
        <f t="shared" si="11"/>
        <v>0</v>
      </c>
      <c r="AA24" s="129" t="str">
        <f t="shared" si="4"/>
        <v/>
      </c>
      <c r="AB24" s="27" t="str">
        <f t="shared" si="5"/>
        <v/>
      </c>
      <c r="AC24" s="3"/>
      <c r="AD24" s="85"/>
    </row>
    <row r="25" spans="1:30" x14ac:dyDescent="0.35">
      <c r="A25" s="156">
        <v>16</v>
      </c>
      <c r="B25" s="65"/>
      <c r="C25" s="65"/>
      <c r="D25" s="141"/>
      <c r="E25" s="130"/>
      <c r="F25" s="131"/>
      <c r="G25" s="132"/>
      <c r="H25" s="65"/>
      <c r="I25" s="68"/>
      <c r="J25" s="66"/>
      <c r="K25" s="69"/>
      <c r="L25" s="172"/>
      <c r="M25" s="172"/>
      <c r="N25" s="15" t="str">
        <f t="shared" si="6"/>
        <v/>
      </c>
      <c r="O25" s="15" t="str">
        <f t="shared" si="7"/>
        <v/>
      </c>
      <c r="P25" s="15" t="str">
        <f t="shared" si="8"/>
        <v/>
      </c>
      <c r="Q25" s="3"/>
      <c r="R25" s="3"/>
      <c r="S25" s="129">
        <v>16</v>
      </c>
      <c r="T25" s="129">
        <f t="shared" si="9"/>
        <v>0</v>
      </c>
      <c r="U25" s="129" t="str">
        <f t="shared" si="0"/>
        <v/>
      </c>
      <c r="V25" s="27" t="str">
        <f t="shared" si="1"/>
        <v/>
      </c>
      <c r="W25" s="129">
        <f t="shared" si="10"/>
        <v>0</v>
      </c>
      <c r="X25" s="129" t="str">
        <f t="shared" si="2"/>
        <v/>
      </c>
      <c r="Y25" s="27" t="str">
        <f t="shared" si="3"/>
        <v/>
      </c>
      <c r="Z25" s="129">
        <f t="shared" si="11"/>
        <v>0</v>
      </c>
      <c r="AA25" s="129" t="str">
        <f t="shared" si="4"/>
        <v/>
      </c>
      <c r="AB25" s="27" t="str">
        <f t="shared" si="5"/>
        <v/>
      </c>
      <c r="AC25" s="3"/>
      <c r="AD25" s="85"/>
    </row>
    <row r="26" spans="1:30" x14ac:dyDescent="0.35">
      <c r="A26" s="156">
        <v>17</v>
      </c>
      <c r="B26" s="65"/>
      <c r="C26" s="65"/>
      <c r="D26" s="141"/>
      <c r="E26" s="130"/>
      <c r="F26" s="131"/>
      <c r="G26" s="132"/>
      <c r="H26" s="65"/>
      <c r="I26" s="68"/>
      <c r="J26" s="66"/>
      <c r="K26" s="69"/>
      <c r="L26" s="172"/>
      <c r="M26" s="172"/>
      <c r="N26" s="15" t="str">
        <f t="shared" si="6"/>
        <v/>
      </c>
      <c r="O26" s="15" t="str">
        <f t="shared" si="7"/>
        <v/>
      </c>
      <c r="P26" s="15" t="str">
        <f t="shared" si="8"/>
        <v/>
      </c>
      <c r="Q26" s="3"/>
      <c r="R26" s="3"/>
      <c r="S26" s="129">
        <v>17</v>
      </c>
      <c r="T26" s="129">
        <f t="shared" si="9"/>
        <v>0</v>
      </c>
      <c r="U26" s="129" t="str">
        <f t="shared" si="0"/>
        <v/>
      </c>
      <c r="V26" s="27" t="str">
        <f t="shared" si="1"/>
        <v/>
      </c>
      <c r="W26" s="129">
        <f t="shared" si="10"/>
        <v>0</v>
      </c>
      <c r="X26" s="129" t="str">
        <f t="shared" si="2"/>
        <v/>
      </c>
      <c r="Y26" s="27" t="str">
        <f t="shared" si="3"/>
        <v/>
      </c>
      <c r="Z26" s="129">
        <f t="shared" si="11"/>
        <v>0</v>
      </c>
      <c r="AA26" s="129" t="str">
        <f t="shared" si="4"/>
        <v/>
      </c>
      <c r="AB26" s="27" t="str">
        <f t="shared" si="5"/>
        <v/>
      </c>
      <c r="AC26" s="3"/>
      <c r="AD26" s="85"/>
    </row>
    <row r="27" spans="1:30" x14ac:dyDescent="0.35">
      <c r="A27" s="156">
        <v>18</v>
      </c>
      <c r="B27" s="65"/>
      <c r="C27" s="259"/>
      <c r="D27" s="141"/>
      <c r="E27" s="130"/>
      <c r="F27" s="131"/>
      <c r="G27" s="132"/>
      <c r="H27" s="65"/>
      <c r="I27" s="68"/>
      <c r="J27" s="66"/>
      <c r="K27" s="69"/>
      <c r="L27" s="172"/>
      <c r="M27" s="172"/>
      <c r="N27" s="15" t="str">
        <f t="shared" si="6"/>
        <v/>
      </c>
      <c r="O27" s="15" t="str">
        <f t="shared" si="7"/>
        <v/>
      </c>
      <c r="P27" s="15" t="str">
        <f t="shared" si="8"/>
        <v/>
      </c>
      <c r="Q27" s="3"/>
      <c r="R27" s="3"/>
      <c r="S27" s="129">
        <v>18</v>
      </c>
      <c r="T27" s="129">
        <f t="shared" si="9"/>
        <v>0</v>
      </c>
      <c r="U27" s="129" t="str">
        <f t="shared" si="0"/>
        <v/>
      </c>
      <c r="V27" s="27" t="str">
        <f t="shared" si="1"/>
        <v/>
      </c>
      <c r="W27" s="129">
        <f t="shared" si="10"/>
        <v>0</v>
      </c>
      <c r="X27" s="129" t="str">
        <f t="shared" si="2"/>
        <v/>
      </c>
      <c r="Y27" s="27" t="str">
        <f t="shared" si="3"/>
        <v/>
      </c>
      <c r="Z27" s="129">
        <f t="shared" si="11"/>
        <v>0</v>
      </c>
      <c r="AA27" s="129" t="str">
        <f t="shared" si="4"/>
        <v/>
      </c>
      <c r="AB27" s="27" t="str">
        <f t="shared" si="5"/>
        <v/>
      </c>
      <c r="AC27" s="3"/>
      <c r="AD27" s="85"/>
    </row>
    <row r="28" spans="1:30" x14ac:dyDescent="0.35">
      <c r="A28" s="156">
        <v>19</v>
      </c>
      <c r="B28" s="65"/>
      <c r="C28" s="259"/>
      <c r="D28" s="141"/>
      <c r="E28" s="130"/>
      <c r="F28" s="131"/>
      <c r="G28" s="132"/>
      <c r="H28" s="65"/>
      <c r="I28" s="68"/>
      <c r="J28" s="66"/>
      <c r="K28" s="69"/>
      <c r="L28" s="172"/>
      <c r="M28" s="172"/>
      <c r="N28" s="15" t="str">
        <f t="shared" si="6"/>
        <v/>
      </c>
      <c r="O28" s="15" t="str">
        <f t="shared" si="7"/>
        <v/>
      </c>
      <c r="P28" s="15" t="str">
        <f t="shared" si="8"/>
        <v/>
      </c>
      <c r="Q28" s="3"/>
      <c r="R28" s="3"/>
      <c r="S28" s="129">
        <v>19</v>
      </c>
      <c r="T28" s="129">
        <f t="shared" si="9"/>
        <v>0</v>
      </c>
      <c r="U28" s="129" t="str">
        <f t="shared" si="0"/>
        <v/>
      </c>
      <c r="V28" s="27" t="str">
        <f t="shared" si="1"/>
        <v/>
      </c>
      <c r="W28" s="129">
        <f t="shared" si="10"/>
        <v>0</v>
      </c>
      <c r="X28" s="129" t="str">
        <f t="shared" si="2"/>
        <v/>
      </c>
      <c r="Y28" s="27" t="str">
        <f t="shared" si="3"/>
        <v/>
      </c>
      <c r="Z28" s="129">
        <f t="shared" si="11"/>
        <v>0</v>
      </c>
      <c r="AA28" s="129" t="str">
        <f t="shared" si="4"/>
        <v/>
      </c>
      <c r="AB28" s="27" t="str">
        <f t="shared" si="5"/>
        <v/>
      </c>
      <c r="AC28" s="3"/>
      <c r="AD28" s="85"/>
    </row>
    <row r="29" spans="1:30" x14ac:dyDescent="0.35">
      <c r="A29" s="156">
        <v>20</v>
      </c>
      <c r="B29" s="65"/>
      <c r="C29" s="259"/>
      <c r="D29" s="141"/>
      <c r="E29" s="130"/>
      <c r="F29" s="131"/>
      <c r="G29" s="132"/>
      <c r="H29" s="65"/>
      <c r="I29" s="68"/>
      <c r="J29" s="66"/>
      <c r="K29" s="69"/>
      <c r="L29" s="172"/>
      <c r="M29" s="172"/>
      <c r="N29" s="15" t="str">
        <f t="shared" si="6"/>
        <v/>
      </c>
      <c r="O29" s="15" t="str">
        <f t="shared" si="7"/>
        <v/>
      </c>
      <c r="P29" s="15" t="str">
        <f t="shared" si="8"/>
        <v/>
      </c>
      <c r="Q29" s="3"/>
      <c r="R29" s="3"/>
      <c r="S29" s="129">
        <v>20</v>
      </c>
      <c r="T29" s="129">
        <f t="shared" si="9"/>
        <v>0</v>
      </c>
      <c r="U29" s="129" t="str">
        <f t="shared" si="0"/>
        <v/>
      </c>
      <c r="V29" s="27" t="str">
        <f t="shared" si="1"/>
        <v/>
      </c>
      <c r="W29" s="129">
        <f t="shared" si="10"/>
        <v>0</v>
      </c>
      <c r="X29" s="129" t="str">
        <f t="shared" si="2"/>
        <v/>
      </c>
      <c r="Y29" s="27" t="str">
        <f t="shared" si="3"/>
        <v/>
      </c>
      <c r="Z29" s="129">
        <f t="shared" si="11"/>
        <v>0</v>
      </c>
      <c r="AA29" s="129" t="str">
        <f t="shared" si="4"/>
        <v/>
      </c>
      <c r="AB29" s="27" t="str">
        <f t="shared" si="5"/>
        <v/>
      </c>
      <c r="AC29" s="3"/>
      <c r="AD29" s="85"/>
    </row>
    <row r="30" spans="1:30" x14ac:dyDescent="0.35">
      <c r="A30" s="156">
        <v>21</v>
      </c>
      <c r="B30" s="65"/>
      <c r="C30" s="259"/>
      <c r="D30" s="141"/>
      <c r="E30" s="130"/>
      <c r="F30" s="131"/>
      <c r="G30" s="132"/>
      <c r="H30" s="65"/>
      <c r="I30" s="68"/>
      <c r="J30" s="66"/>
      <c r="K30" s="69"/>
      <c r="L30" s="172"/>
      <c r="M30" s="172"/>
      <c r="N30" s="15" t="str">
        <f t="shared" si="6"/>
        <v/>
      </c>
      <c r="O30" s="15" t="str">
        <f t="shared" si="7"/>
        <v/>
      </c>
      <c r="P30" s="15" t="str">
        <f t="shared" si="8"/>
        <v/>
      </c>
      <c r="Q30" s="3"/>
      <c r="R30" s="3"/>
      <c r="S30" s="129">
        <v>21</v>
      </c>
      <c r="T30" s="129">
        <f t="shared" si="9"/>
        <v>0</v>
      </c>
      <c r="U30" s="129" t="str">
        <f t="shared" si="0"/>
        <v/>
      </c>
      <c r="V30" s="27" t="str">
        <f t="shared" si="1"/>
        <v/>
      </c>
      <c r="W30" s="129">
        <f t="shared" si="10"/>
        <v>0</v>
      </c>
      <c r="X30" s="129" t="str">
        <f t="shared" si="2"/>
        <v/>
      </c>
      <c r="Y30" s="27" t="str">
        <f t="shared" si="3"/>
        <v/>
      </c>
      <c r="Z30" s="129">
        <f t="shared" si="11"/>
        <v>0</v>
      </c>
      <c r="AA30" s="129" t="str">
        <f t="shared" si="4"/>
        <v/>
      </c>
      <c r="AB30" s="27" t="str">
        <f t="shared" si="5"/>
        <v/>
      </c>
      <c r="AC30" s="3"/>
      <c r="AD30" s="85"/>
    </row>
    <row r="31" spans="1:30" x14ac:dyDescent="0.35">
      <c r="A31" s="156">
        <v>22</v>
      </c>
      <c r="B31" s="65"/>
      <c r="C31" s="259"/>
      <c r="D31" s="141"/>
      <c r="E31" s="130"/>
      <c r="F31" s="131"/>
      <c r="G31" s="132"/>
      <c r="H31" s="65"/>
      <c r="I31" s="68"/>
      <c r="J31" s="66"/>
      <c r="K31" s="69"/>
      <c r="L31" s="172"/>
      <c r="M31" s="172"/>
      <c r="N31" s="15" t="str">
        <f t="shared" si="6"/>
        <v/>
      </c>
      <c r="O31" s="15" t="str">
        <f t="shared" si="7"/>
        <v/>
      </c>
      <c r="P31" s="15" t="str">
        <f t="shared" si="8"/>
        <v/>
      </c>
      <c r="Q31" s="3"/>
      <c r="R31" s="3"/>
      <c r="S31" s="129">
        <v>22</v>
      </c>
      <c r="T31" s="129">
        <f t="shared" si="9"/>
        <v>0</v>
      </c>
      <c r="U31" s="129" t="str">
        <f t="shared" si="0"/>
        <v/>
      </c>
      <c r="V31" s="27" t="str">
        <f t="shared" si="1"/>
        <v/>
      </c>
      <c r="W31" s="129">
        <f t="shared" si="10"/>
        <v>0</v>
      </c>
      <c r="X31" s="129" t="str">
        <f t="shared" si="2"/>
        <v/>
      </c>
      <c r="Y31" s="27" t="str">
        <f t="shared" si="3"/>
        <v/>
      </c>
      <c r="Z31" s="129">
        <f t="shared" si="11"/>
        <v>0</v>
      </c>
      <c r="AA31" s="129" t="str">
        <f t="shared" si="4"/>
        <v/>
      </c>
      <c r="AB31" s="27" t="str">
        <f t="shared" si="5"/>
        <v/>
      </c>
      <c r="AC31" s="3"/>
      <c r="AD31" s="85"/>
    </row>
    <row r="32" spans="1:30" x14ac:dyDescent="0.35">
      <c r="A32" s="156">
        <v>23</v>
      </c>
      <c r="B32" s="65"/>
      <c r="C32" s="259"/>
      <c r="D32" s="141"/>
      <c r="E32" s="130"/>
      <c r="F32" s="131"/>
      <c r="G32" s="132"/>
      <c r="H32" s="65"/>
      <c r="I32" s="68"/>
      <c r="J32" s="66"/>
      <c r="K32" s="69"/>
      <c r="L32" s="172"/>
      <c r="M32" s="172"/>
      <c r="N32" s="15" t="str">
        <f t="shared" si="6"/>
        <v/>
      </c>
      <c r="O32" s="15" t="str">
        <f t="shared" si="7"/>
        <v/>
      </c>
      <c r="P32" s="15" t="str">
        <f t="shared" si="8"/>
        <v/>
      </c>
      <c r="Q32" s="3"/>
      <c r="R32" s="3"/>
      <c r="S32" s="129">
        <v>23</v>
      </c>
      <c r="T32" s="129">
        <f t="shared" si="9"/>
        <v>0</v>
      </c>
      <c r="U32" s="129" t="str">
        <f t="shared" si="0"/>
        <v/>
      </c>
      <c r="V32" s="27" t="str">
        <f t="shared" si="1"/>
        <v/>
      </c>
      <c r="W32" s="129">
        <f t="shared" si="10"/>
        <v>0</v>
      </c>
      <c r="X32" s="129" t="str">
        <f t="shared" si="2"/>
        <v/>
      </c>
      <c r="Y32" s="27" t="str">
        <f t="shared" si="3"/>
        <v/>
      </c>
      <c r="Z32" s="129">
        <f t="shared" si="11"/>
        <v>0</v>
      </c>
      <c r="AA32" s="129" t="str">
        <f t="shared" si="4"/>
        <v/>
      </c>
      <c r="AB32" s="27" t="str">
        <f t="shared" si="5"/>
        <v/>
      </c>
      <c r="AC32" s="3"/>
      <c r="AD32" s="85"/>
    </row>
    <row r="33" spans="1:30" x14ac:dyDescent="0.35">
      <c r="A33" s="156">
        <v>24</v>
      </c>
      <c r="B33" s="65"/>
      <c r="C33" s="259"/>
      <c r="D33" s="141"/>
      <c r="E33" s="130"/>
      <c r="F33" s="131"/>
      <c r="G33" s="132"/>
      <c r="H33" s="65"/>
      <c r="I33" s="68"/>
      <c r="J33" s="66"/>
      <c r="K33" s="69"/>
      <c r="L33" s="172"/>
      <c r="M33" s="172"/>
      <c r="N33" s="15" t="str">
        <f t="shared" si="6"/>
        <v/>
      </c>
      <c r="O33" s="15" t="str">
        <f t="shared" si="7"/>
        <v/>
      </c>
      <c r="P33" s="15" t="str">
        <f t="shared" si="8"/>
        <v/>
      </c>
      <c r="Q33" s="3"/>
      <c r="R33" s="3"/>
      <c r="S33" s="129">
        <v>24</v>
      </c>
      <c r="T33" s="129">
        <f t="shared" si="9"/>
        <v>0</v>
      </c>
      <c r="U33" s="129" t="str">
        <f t="shared" si="0"/>
        <v/>
      </c>
      <c r="V33" s="27" t="str">
        <f t="shared" si="1"/>
        <v/>
      </c>
      <c r="W33" s="129">
        <f t="shared" si="10"/>
        <v>0</v>
      </c>
      <c r="X33" s="129" t="str">
        <f t="shared" si="2"/>
        <v/>
      </c>
      <c r="Y33" s="27" t="str">
        <f t="shared" si="3"/>
        <v/>
      </c>
      <c r="Z33" s="129">
        <f t="shared" si="11"/>
        <v>0</v>
      </c>
      <c r="AA33" s="129" t="str">
        <f t="shared" si="4"/>
        <v/>
      </c>
      <c r="AB33" s="27" t="str">
        <f t="shared" si="5"/>
        <v/>
      </c>
      <c r="AC33" s="3"/>
      <c r="AD33" s="85"/>
    </row>
    <row r="34" spans="1:30" x14ac:dyDescent="0.35">
      <c r="A34" s="156">
        <v>25</v>
      </c>
      <c r="B34" s="65"/>
      <c r="C34" s="259"/>
      <c r="D34" s="141"/>
      <c r="E34" s="130"/>
      <c r="F34" s="131"/>
      <c r="G34" s="132"/>
      <c r="H34" s="65"/>
      <c r="I34" s="68"/>
      <c r="J34" s="66"/>
      <c r="K34" s="69"/>
      <c r="L34" s="172"/>
      <c r="M34" s="172"/>
      <c r="N34" s="15" t="str">
        <f t="shared" si="6"/>
        <v/>
      </c>
      <c r="O34" s="15" t="str">
        <f t="shared" si="7"/>
        <v/>
      </c>
      <c r="P34" s="15" t="str">
        <f t="shared" si="8"/>
        <v/>
      </c>
      <c r="Q34" s="3"/>
      <c r="R34" s="3"/>
      <c r="S34" s="129">
        <v>25</v>
      </c>
      <c r="T34" s="129">
        <f t="shared" si="9"/>
        <v>0</v>
      </c>
      <c r="U34" s="129" t="str">
        <f t="shared" si="0"/>
        <v/>
      </c>
      <c r="V34" s="27" t="str">
        <f t="shared" si="1"/>
        <v/>
      </c>
      <c r="W34" s="129">
        <f t="shared" si="10"/>
        <v>0</v>
      </c>
      <c r="X34" s="129" t="str">
        <f t="shared" si="2"/>
        <v/>
      </c>
      <c r="Y34" s="27" t="str">
        <f t="shared" si="3"/>
        <v/>
      </c>
      <c r="Z34" s="129">
        <f t="shared" si="11"/>
        <v>0</v>
      </c>
      <c r="AA34" s="129" t="str">
        <f t="shared" si="4"/>
        <v/>
      </c>
      <c r="AB34" s="27" t="str">
        <f t="shared" si="5"/>
        <v/>
      </c>
      <c r="AC34" s="3"/>
      <c r="AD34" s="85"/>
    </row>
    <row r="35" spans="1:30" x14ac:dyDescent="0.35">
      <c r="A35" s="156">
        <v>26</v>
      </c>
      <c r="B35" s="65"/>
      <c r="C35" s="259"/>
      <c r="D35" s="141"/>
      <c r="E35" s="130"/>
      <c r="F35" s="131"/>
      <c r="G35" s="132"/>
      <c r="H35" s="65"/>
      <c r="I35" s="68"/>
      <c r="J35" s="66"/>
      <c r="K35" s="69"/>
      <c r="L35" s="172"/>
      <c r="M35" s="172"/>
      <c r="N35" s="15" t="str">
        <f t="shared" si="6"/>
        <v/>
      </c>
      <c r="O35" s="15" t="str">
        <f t="shared" si="7"/>
        <v/>
      </c>
      <c r="P35" s="15" t="str">
        <f t="shared" si="8"/>
        <v/>
      </c>
      <c r="Q35" s="3"/>
      <c r="R35" s="3"/>
      <c r="S35" s="129">
        <v>26</v>
      </c>
      <c r="T35" s="129">
        <f t="shared" si="9"/>
        <v>0</v>
      </c>
      <c r="U35" s="129" t="str">
        <f t="shared" si="0"/>
        <v/>
      </c>
      <c r="V35" s="27" t="str">
        <f t="shared" si="1"/>
        <v/>
      </c>
      <c r="W35" s="129">
        <f t="shared" si="10"/>
        <v>0</v>
      </c>
      <c r="X35" s="129" t="str">
        <f t="shared" si="2"/>
        <v/>
      </c>
      <c r="Y35" s="27" t="str">
        <f t="shared" si="3"/>
        <v/>
      </c>
      <c r="Z35" s="129">
        <f t="shared" si="11"/>
        <v>0</v>
      </c>
      <c r="AA35" s="129" t="str">
        <f t="shared" si="4"/>
        <v/>
      </c>
      <c r="AB35" s="27" t="str">
        <f t="shared" si="5"/>
        <v/>
      </c>
      <c r="AC35" s="3"/>
      <c r="AD35" s="85"/>
    </row>
    <row r="36" spans="1:30" x14ac:dyDescent="0.35">
      <c r="A36" s="156">
        <v>27</v>
      </c>
      <c r="B36" s="65"/>
      <c r="C36" s="259"/>
      <c r="D36" s="141"/>
      <c r="E36" s="130"/>
      <c r="F36" s="131"/>
      <c r="G36" s="132"/>
      <c r="H36" s="65"/>
      <c r="I36" s="68"/>
      <c r="J36" s="66"/>
      <c r="K36" s="69"/>
      <c r="L36" s="172"/>
      <c r="M36" s="172"/>
      <c r="N36" s="15" t="str">
        <f t="shared" si="6"/>
        <v/>
      </c>
      <c r="O36" s="15" t="str">
        <f t="shared" si="7"/>
        <v/>
      </c>
      <c r="P36" s="15" t="str">
        <f t="shared" si="8"/>
        <v/>
      </c>
      <c r="Q36" s="3"/>
      <c r="R36" s="3"/>
      <c r="S36" s="129">
        <v>27</v>
      </c>
      <c r="T36" s="129">
        <f t="shared" si="9"/>
        <v>0</v>
      </c>
      <c r="U36" s="129" t="str">
        <f t="shared" si="0"/>
        <v/>
      </c>
      <c r="V36" s="27" t="str">
        <f t="shared" si="1"/>
        <v/>
      </c>
      <c r="W36" s="129">
        <f t="shared" si="10"/>
        <v>0</v>
      </c>
      <c r="X36" s="129" t="str">
        <f t="shared" si="2"/>
        <v/>
      </c>
      <c r="Y36" s="27" t="str">
        <f t="shared" si="3"/>
        <v/>
      </c>
      <c r="Z36" s="129">
        <f t="shared" si="11"/>
        <v>0</v>
      </c>
      <c r="AA36" s="129" t="str">
        <f t="shared" si="4"/>
        <v/>
      </c>
      <c r="AB36" s="27" t="str">
        <f t="shared" si="5"/>
        <v/>
      </c>
      <c r="AC36" s="3"/>
      <c r="AD36" s="85"/>
    </row>
    <row r="37" spans="1:30" x14ac:dyDescent="0.35">
      <c r="A37" s="156">
        <v>28</v>
      </c>
      <c r="B37" s="65"/>
      <c r="C37" s="259"/>
      <c r="D37" s="141"/>
      <c r="E37" s="130"/>
      <c r="F37" s="131"/>
      <c r="G37" s="132"/>
      <c r="H37" s="65"/>
      <c r="I37" s="68"/>
      <c r="J37" s="66"/>
      <c r="K37" s="69"/>
      <c r="L37" s="172"/>
      <c r="M37" s="172"/>
      <c r="N37" s="15" t="str">
        <f t="shared" si="6"/>
        <v/>
      </c>
      <c r="O37" s="15" t="str">
        <f t="shared" si="7"/>
        <v/>
      </c>
      <c r="P37" s="15" t="str">
        <f t="shared" si="8"/>
        <v/>
      </c>
      <c r="Q37" s="3"/>
      <c r="R37" s="3"/>
      <c r="S37" s="129">
        <v>28</v>
      </c>
      <c r="T37" s="129">
        <f t="shared" si="9"/>
        <v>0</v>
      </c>
      <c r="U37" s="129" t="str">
        <f t="shared" si="0"/>
        <v/>
      </c>
      <c r="V37" s="27" t="str">
        <f t="shared" si="1"/>
        <v/>
      </c>
      <c r="W37" s="129">
        <f t="shared" si="10"/>
        <v>0</v>
      </c>
      <c r="X37" s="129" t="str">
        <f t="shared" si="2"/>
        <v/>
      </c>
      <c r="Y37" s="27" t="str">
        <f t="shared" si="3"/>
        <v/>
      </c>
      <c r="Z37" s="129">
        <f t="shared" si="11"/>
        <v>0</v>
      </c>
      <c r="AA37" s="129" t="str">
        <f t="shared" si="4"/>
        <v/>
      </c>
      <c r="AB37" s="27" t="str">
        <f t="shared" si="5"/>
        <v/>
      </c>
      <c r="AC37" s="3"/>
      <c r="AD37" s="85"/>
    </row>
    <row r="38" spans="1:30" x14ac:dyDescent="0.35">
      <c r="A38" s="156">
        <v>29</v>
      </c>
      <c r="B38" s="65"/>
      <c r="C38" s="259"/>
      <c r="D38" s="141"/>
      <c r="E38" s="130"/>
      <c r="F38" s="131"/>
      <c r="G38" s="132"/>
      <c r="H38" s="65"/>
      <c r="I38" s="68"/>
      <c r="J38" s="66"/>
      <c r="K38" s="69"/>
      <c r="L38" s="172"/>
      <c r="M38" s="172"/>
      <c r="N38" s="15" t="str">
        <f t="shared" si="6"/>
        <v/>
      </c>
      <c r="O38" s="15" t="str">
        <f t="shared" si="7"/>
        <v/>
      </c>
      <c r="P38" s="15" t="str">
        <f t="shared" si="8"/>
        <v/>
      </c>
      <c r="Q38" s="3"/>
      <c r="R38" s="3"/>
      <c r="S38" s="129">
        <v>29</v>
      </c>
      <c r="T38" s="129">
        <f t="shared" si="9"/>
        <v>0</v>
      </c>
      <c r="U38" s="129" t="str">
        <f t="shared" si="0"/>
        <v/>
      </c>
      <c r="V38" s="27" t="str">
        <f t="shared" si="1"/>
        <v/>
      </c>
      <c r="W38" s="129">
        <f t="shared" si="10"/>
        <v>0</v>
      </c>
      <c r="X38" s="129" t="str">
        <f t="shared" si="2"/>
        <v/>
      </c>
      <c r="Y38" s="27" t="str">
        <f t="shared" si="3"/>
        <v/>
      </c>
      <c r="Z38" s="129">
        <f t="shared" si="11"/>
        <v>0</v>
      </c>
      <c r="AA38" s="129" t="str">
        <f t="shared" si="4"/>
        <v/>
      </c>
      <c r="AB38" s="27" t="str">
        <f t="shared" si="5"/>
        <v/>
      </c>
      <c r="AC38" s="3"/>
      <c r="AD38" s="85"/>
    </row>
    <row r="39" spans="1:30" x14ac:dyDescent="0.35">
      <c r="A39" s="156">
        <v>30</v>
      </c>
      <c r="B39" s="65"/>
      <c r="C39" s="259"/>
      <c r="D39" s="141"/>
      <c r="E39" s="130"/>
      <c r="F39" s="131"/>
      <c r="G39" s="132"/>
      <c r="H39" s="65"/>
      <c r="I39" s="68"/>
      <c r="J39" s="66"/>
      <c r="K39" s="69"/>
      <c r="L39" s="172"/>
      <c r="M39" s="172"/>
      <c r="N39" s="15" t="str">
        <f t="shared" si="6"/>
        <v/>
      </c>
      <c r="O39" s="15" t="str">
        <f t="shared" si="7"/>
        <v/>
      </c>
      <c r="P39" s="15" t="str">
        <f t="shared" si="8"/>
        <v/>
      </c>
      <c r="Q39" s="3"/>
      <c r="R39" s="3"/>
      <c r="S39" s="129">
        <v>30</v>
      </c>
      <c r="T39" s="129">
        <f t="shared" si="9"/>
        <v>0</v>
      </c>
      <c r="U39" s="129" t="str">
        <f t="shared" si="0"/>
        <v/>
      </c>
      <c r="V39" s="27" t="str">
        <f t="shared" si="1"/>
        <v/>
      </c>
      <c r="W39" s="129">
        <f t="shared" si="10"/>
        <v>0</v>
      </c>
      <c r="X39" s="129" t="str">
        <f t="shared" si="2"/>
        <v/>
      </c>
      <c r="Y39" s="27" t="str">
        <f t="shared" si="3"/>
        <v/>
      </c>
      <c r="Z39" s="129">
        <f t="shared" si="11"/>
        <v>0</v>
      </c>
      <c r="AA39" s="129" t="str">
        <f t="shared" si="4"/>
        <v/>
      </c>
      <c r="AB39" s="27" t="str">
        <f t="shared" si="5"/>
        <v/>
      </c>
      <c r="AC39" s="3"/>
      <c r="AD39" s="85"/>
    </row>
    <row r="40" spans="1:30" x14ac:dyDescent="0.35">
      <c r="A40" s="156">
        <v>31</v>
      </c>
      <c r="B40" s="65"/>
      <c r="C40" s="259"/>
      <c r="D40" s="141"/>
      <c r="E40" s="130"/>
      <c r="F40" s="131"/>
      <c r="G40" s="132"/>
      <c r="H40" s="65"/>
      <c r="I40" s="68"/>
      <c r="J40" s="66"/>
      <c r="K40" s="69"/>
      <c r="L40" s="172"/>
      <c r="M40" s="172"/>
      <c r="N40" s="15" t="str">
        <f t="shared" si="6"/>
        <v/>
      </c>
      <c r="O40" s="15" t="str">
        <f t="shared" si="7"/>
        <v/>
      </c>
      <c r="P40" s="15" t="str">
        <f t="shared" si="8"/>
        <v/>
      </c>
      <c r="Q40" s="3"/>
      <c r="R40" s="3"/>
      <c r="S40" s="129">
        <v>31</v>
      </c>
      <c r="T40" s="129">
        <f t="shared" si="9"/>
        <v>0</v>
      </c>
      <c r="U40" s="129" t="str">
        <f t="shared" si="0"/>
        <v/>
      </c>
      <c r="V40" s="27" t="str">
        <f t="shared" si="1"/>
        <v/>
      </c>
      <c r="W40" s="129">
        <f t="shared" si="10"/>
        <v>0</v>
      </c>
      <c r="X40" s="129" t="str">
        <f t="shared" si="2"/>
        <v/>
      </c>
      <c r="Y40" s="27" t="str">
        <f t="shared" si="3"/>
        <v/>
      </c>
      <c r="Z40" s="129">
        <f t="shared" si="11"/>
        <v>0</v>
      </c>
      <c r="AA40" s="129" t="str">
        <f t="shared" si="4"/>
        <v/>
      </c>
      <c r="AB40" s="27" t="str">
        <f t="shared" si="5"/>
        <v/>
      </c>
      <c r="AC40" s="3"/>
      <c r="AD40" s="85"/>
    </row>
    <row r="41" spans="1:30" x14ac:dyDescent="0.35">
      <c r="A41" s="156">
        <v>32</v>
      </c>
      <c r="B41" s="65"/>
      <c r="C41" s="259"/>
      <c r="D41" s="141"/>
      <c r="E41" s="130"/>
      <c r="F41" s="131"/>
      <c r="G41" s="132"/>
      <c r="H41" s="65"/>
      <c r="I41" s="68"/>
      <c r="J41" s="66"/>
      <c r="K41" s="69"/>
      <c r="L41" s="172"/>
      <c r="M41" s="172"/>
      <c r="N41" s="15" t="str">
        <f t="shared" si="6"/>
        <v/>
      </c>
      <c r="O41" s="15" t="str">
        <f t="shared" si="7"/>
        <v/>
      </c>
      <c r="P41" s="15" t="str">
        <f t="shared" si="8"/>
        <v/>
      </c>
      <c r="Q41" s="3"/>
      <c r="R41" s="3"/>
      <c r="S41" s="129">
        <v>32</v>
      </c>
      <c r="T41" s="129">
        <f t="shared" si="9"/>
        <v>0</v>
      </c>
      <c r="U41" s="129" t="str">
        <f t="shared" si="0"/>
        <v/>
      </c>
      <c r="V41" s="27" t="str">
        <f t="shared" si="1"/>
        <v/>
      </c>
      <c r="W41" s="129">
        <f t="shared" si="10"/>
        <v>0</v>
      </c>
      <c r="X41" s="129" t="str">
        <f t="shared" si="2"/>
        <v/>
      </c>
      <c r="Y41" s="27" t="str">
        <f t="shared" si="3"/>
        <v/>
      </c>
      <c r="Z41" s="129">
        <f t="shared" si="11"/>
        <v>0</v>
      </c>
      <c r="AA41" s="129" t="str">
        <f t="shared" si="4"/>
        <v/>
      </c>
      <c r="AB41" s="27" t="str">
        <f t="shared" si="5"/>
        <v/>
      </c>
      <c r="AC41" s="3"/>
      <c r="AD41" s="85"/>
    </row>
    <row r="42" spans="1:30" x14ac:dyDescent="0.35">
      <c r="A42" s="156">
        <v>33</v>
      </c>
      <c r="B42" s="65"/>
      <c r="C42" s="65"/>
      <c r="D42" s="141"/>
      <c r="E42" s="130"/>
      <c r="F42" s="131"/>
      <c r="G42" s="132"/>
      <c r="H42" s="65"/>
      <c r="I42" s="68"/>
      <c r="J42" s="66"/>
      <c r="K42" s="69"/>
      <c r="L42" s="172"/>
      <c r="M42" s="172"/>
      <c r="N42" s="15" t="str">
        <f t="shared" si="6"/>
        <v/>
      </c>
      <c r="O42" s="15" t="str">
        <f t="shared" si="7"/>
        <v/>
      </c>
      <c r="P42" s="15" t="str">
        <f t="shared" si="8"/>
        <v/>
      </c>
      <c r="Q42" s="3"/>
      <c r="R42" s="3"/>
      <c r="S42" s="129">
        <v>33</v>
      </c>
      <c r="T42" s="129">
        <f t="shared" si="9"/>
        <v>0</v>
      </c>
      <c r="U42" s="129" t="str">
        <f t="shared" si="0"/>
        <v/>
      </c>
      <c r="V42" s="27" t="str">
        <f t="shared" ref="V42:V73" si="12">IF(ISNA(VLOOKUP($S42,$T:$U,2,FALSE)),"",VLOOKUP($S42,$T:$U,2,FALSE))</f>
        <v/>
      </c>
      <c r="W42" s="129">
        <f t="shared" si="10"/>
        <v>0</v>
      </c>
      <c r="X42" s="129" t="str">
        <f t="shared" si="2"/>
        <v/>
      </c>
      <c r="Y42" s="27" t="str">
        <f t="shared" ref="Y42:Y73" si="13">IF(ISNA(VLOOKUP($S42,W:X,2,FALSE)),"",VLOOKUP($S42,W:X,2,FALSE))</f>
        <v/>
      </c>
      <c r="Z42" s="129">
        <f t="shared" si="11"/>
        <v>0</v>
      </c>
      <c r="AA42" s="129" t="str">
        <f t="shared" si="4"/>
        <v/>
      </c>
      <c r="AB42" s="27" t="str">
        <f t="shared" si="5"/>
        <v/>
      </c>
      <c r="AC42" s="3"/>
      <c r="AD42" s="85"/>
    </row>
    <row r="43" spans="1:30" x14ac:dyDescent="0.35">
      <c r="A43" s="156">
        <v>34</v>
      </c>
      <c r="B43" s="65"/>
      <c r="C43" s="65"/>
      <c r="D43" s="141"/>
      <c r="E43" s="130"/>
      <c r="F43" s="131"/>
      <c r="G43" s="132"/>
      <c r="H43" s="65"/>
      <c r="I43" s="68"/>
      <c r="J43" s="66"/>
      <c r="K43" s="69"/>
      <c r="L43" s="172"/>
      <c r="M43" s="172"/>
      <c r="N43" s="15" t="str">
        <f t="shared" si="6"/>
        <v/>
      </c>
      <c r="O43" s="15" t="str">
        <f t="shared" si="7"/>
        <v/>
      </c>
      <c r="P43" s="15" t="str">
        <f t="shared" si="8"/>
        <v/>
      </c>
      <c r="Q43" s="3"/>
      <c r="R43" s="3"/>
      <c r="S43" s="129">
        <v>34</v>
      </c>
      <c r="T43" s="129">
        <f t="shared" si="9"/>
        <v>0</v>
      </c>
      <c r="U43" s="129" t="str">
        <f t="shared" si="0"/>
        <v/>
      </c>
      <c r="V43" s="27" t="str">
        <f t="shared" si="12"/>
        <v/>
      </c>
      <c r="W43" s="129">
        <f t="shared" si="10"/>
        <v>0</v>
      </c>
      <c r="X43" s="129" t="str">
        <f t="shared" si="2"/>
        <v/>
      </c>
      <c r="Y43" s="27" t="str">
        <f t="shared" si="13"/>
        <v/>
      </c>
      <c r="Z43" s="129">
        <f t="shared" si="11"/>
        <v>0</v>
      </c>
      <c r="AA43" s="129" t="str">
        <f t="shared" si="4"/>
        <v/>
      </c>
      <c r="AB43" s="27" t="str">
        <f t="shared" si="5"/>
        <v/>
      </c>
      <c r="AC43" s="3"/>
      <c r="AD43" s="85"/>
    </row>
    <row r="44" spans="1:30" x14ac:dyDescent="0.35">
      <c r="A44" s="156">
        <v>35</v>
      </c>
      <c r="B44" s="65"/>
      <c r="C44" s="65"/>
      <c r="D44" s="141"/>
      <c r="E44" s="130"/>
      <c r="F44" s="131"/>
      <c r="G44" s="132"/>
      <c r="H44" s="65"/>
      <c r="I44" s="68"/>
      <c r="J44" s="66"/>
      <c r="K44" s="69"/>
      <c r="L44" s="172"/>
      <c r="M44" s="172"/>
      <c r="N44" s="15" t="str">
        <f t="shared" si="6"/>
        <v/>
      </c>
      <c r="O44" s="15" t="str">
        <f t="shared" si="7"/>
        <v/>
      </c>
      <c r="P44" s="15" t="str">
        <f t="shared" si="8"/>
        <v/>
      </c>
      <c r="Q44" s="3"/>
      <c r="R44" s="3"/>
      <c r="S44" s="129">
        <v>35</v>
      </c>
      <c r="T44" s="129">
        <f t="shared" si="9"/>
        <v>0</v>
      </c>
      <c r="U44" s="129" t="str">
        <f t="shared" si="0"/>
        <v/>
      </c>
      <c r="V44" s="27" t="str">
        <f t="shared" si="12"/>
        <v/>
      </c>
      <c r="W44" s="129">
        <f t="shared" si="10"/>
        <v>0</v>
      </c>
      <c r="X44" s="129" t="str">
        <f t="shared" si="2"/>
        <v/>
      </c>
      <c r="Y44" s="27" t="str">
        <f t="shared" si="13"/>
        <v/>
      </c>
      <c r="Z44" s="129">
        <f t="shared" si="11"/>
        <v>0</v>
      </c>
      <c r="AA44" s="129" t="str">
        <f t="shared" si="4"/>
        <v/>
      </c>
      <c r="AB44" s="27" t="str">
        <f t="shared" si="5"/>
        <v/>
      </c>
      <c r="AC44" s="3"/>
      <c r="AD44" s="85"/>
    </row>
    <row r="45" spans="1:30" x14ac:dyDescent="0.35">
      <c r="A45" s="156">
        <v>36</v>
      </c>
      <c r="B45" s="65"/>
      <c r="C45" s="65"/>
      <c r="D45" s="141"/>
      <c r="E45" s="130"/>
      <c r="F45" s="131"/>
      <c r="G45" s="132"/>
      <c r="H45" s="65"/>
      <c r="I45" s="68"/>
      <c r="J45" s="66"/>
      <c r="K45" s="69"/>
      <c r="L45" s="172"/>
      <c r="M45" s="172"/>
      <c r="N45" s="15" t="str">
        <f t="shared" si="6"/>
        <v/>
      </c>
      <c r="O45" s="15" t="str">
        <f t="shared" si="7"/>
        <v/>
      </c>
      <c r="P45" s="15" t="str">
        <f t="shared" si="8"/>
        <v/>
      </c>
      <c r="Q45" s="3"/>
      <c r="R45" s="3"/>
      <c r="S45" s="129">
        <v>36</v>
      </c>
      <c r="T45" s="129">
        <f t="shared" si="9"/>
        <v>0</v>
      </c>
      <c r="U45" s="129" t="str">
        <f t="shared" si="0"/>
        <v/>
      </c>
      <c r="V45" s="27" t="str">
        <f t="shared" si="12"/>
        <v/>
      </c>
      <c r="W45" s="129">
        <f t="shared" si="10"/>
        <v>0</v>
      </c>
      <c r="X45" s="129" t="str">
        <f t="shared" si="2"/>
        <v/>
      </c>
      <c r="Y45" s="27" t="str">
        <f t="shared" si="13"/>
        <v/>
      </c>
      <c r="Z45" s="129">
        <f t="shared" si="11"/>
        <v>0</v>
      </c>
      <c r="AA45" s="129" t="str">
        <f t="shared" si="4"/>
        <v/>
      </c>
      <c r="AB45" s="27" t="str">
        <f t="shared" si="5"/>
        <v/>
      </c>
      <c r="AC45" s="3"/>
      <c r="AD45" s="85"/>
    </row>
    <row r="46" spans="1:30" x14ac:dyDescent="0.35">
      <c r="A46" s="156">
        <v>37</v>
      </c>
      <c r="B46" s="65"/>
      <c r="C46" s="65"/>
      <c r="D46" s="141"/>
      <c r="E46" s="130"/>
      <c r="F46" s="131"/>
      <c r="G46" s="132"/>
      <c r="H46" s="65"/>
      <c r="I46" s="68"/>
      <c r="J46" s="66"/>
      <c r="K46" s="69"/>
      <c r="L46" s="172"/>
      <c r="M46" s="172"/>
      <c r="N46" s="15" t="str">
        <f t="shared" si="6"/>
        <v/>
      </c>
      <c r="O46" s="15" t="str">
        <f t="shared" si="7"/>
        <v/>
      </c>
      <c r="P46" s="15" t="str">
        <f t="shared" si="8"/>
        <v/>
      </c>
      <c r="Q46" s="3"/>
      <c r="R46" s="3"/>
      <c r="S46" s="129">
        <v>37</v>
      </c>
      <c r="T46" s="129">
        <f t="shared" si="9"/>
        <v>0</v>
      </c>
      <c r="U46" s="129" t="str">
        <f t="shared" si="0"/>
        <v/>
      </c>
      <c r="V46" s="27" t="str">
        <f t="shared" si="12"/>
        <v/>
      </c>
      <c r="W46" s="129">
        <f t="shared" si="10"/>
        <v>0</v>
      </c>
      <c r="X46" s="129" t="str">
        <f t="shared" si="2"/>
        <v/>
      </c>
      <c r="Y46" s="27" t="str">
        <f t="shared" si="13"/>
        <v/>
      </c>
      <c r="Z46" s="129">
        <f t="shared" si="11"/>
        <v>0</v>
      </c>
      <c r="AA46" s="129" t="str">
        <f t="shared" si="4"/>
        <v/>
      </c>
      <c r="AB46" s="27" t="str">
        <f t="shared" si="5"/>
        <v/>
      </c>
      <c r="AC46" s="3"/>
      <c r="AD46" s="85"/>
    </row>
    <row r="47" spans="1:30" x14ac:dyDescent="0.35">
      <c r="A47" s="156">
        <v>38</v>
      </c>
      <c r="B47" s="65"/>
      <c r="C47" s="65"/>
      <c r="D47" s="141"/>
      <c r="E47" s="130"/>
      <c r="F47" s="131"/>
      <c r="G47" s="132"/>
      <c r="H47" s="65"/>
      <c r="I47" s="68"/>
      <c r="J47" s="66"/>
      <c r="K47" s="69"/>
      <c r="L47" s="172"/>
      <c r="M47" s="172"/>
      <c r="N47" s="15" t="str">
        <f t="shared" si="6"/>
        <v/>
      </c>
      <c r="O47" s="15" t="str">
        <f t="shared" si="7"/>
        <v/>
      </c>
      <c r="P47" s="15" t="str">
        <f t="shared" si="8"/>
        <v/>
      </c>
      <c r="Q47" s="3"/>
      <c r="R47" s="3"/>
      <c r="S47" s="129">
        <v>38</v>
      </c>
      <c r="T47" s="129">
        <f t="shared" si="9"/>
        <v>0</v>
      </c>
      <c r="U47" s="129" t="str">
        <f t="shared" si="0"/>
        <v/>
      </c>
      <c r="V47" s="27" t="str">
        <f t="shared" si="12"/>
        <v/>
      </c>
      <c r="W47" s="129">
        <f t="shared" si="10"/>
        <v>0</v>
      </c>
      <c r="X47" s="129" t="str">
        <f t="shared" si="2"/>
        <v/>
      </c>
      <c r="Y47" s="27" t="str">
        <f t="shared" si="13"/>
        <v/>
      </c>
      <c r="Z47" s="129">
        <f t="shared" si="11"/>
        <v>0</v>
      </c>
      <c r="AA47" s="129" t="str">
        <f t="shared" si="4"/>
        <v/>
      </c>
      <c r="AB47" s="27" t="str">
        <f t="shared" si="5"/>
        <v/>
      </c>
      <c r="AC47" s="3"/>
      <c r="AD47" s="85"/>
    </row>
    <row r="48" spans="1:30" x14ac:dyDescent="0.35">
      <c r="A48" s="156">
        <v>39</v>
      </c>
      <c r="B48" s="65"/>
      <c r="C48" s="65"/>
      <c r="D48" s="141"/>
      <c r="E48" s="130"/>
      <c r="F48" s="131"/>
      <c r="G48" s="132"/>
      <c r="H48" s="65"/>
      <c r="I48" s="68"/>
      <c r="J48" s="66"/>
      <c r="K48" s="69"/>
      <c r="L48" s="172"/>
      <c r="M48" s="172"/>
      <c r="N48" s="15" t="str">
        <f t="shared" si="6"/>
        <v/>
      </c>
      <c r="O48" s="15" t="str">
        <f t="shared" si="7"/>
        <v/>
      </c>
      <c r="P48" s="15" t="str">
        <f t="shared" si="8"/>
        <v/>
      </c>
      <c r="Q48" s="3"/>
      <c r="R48" s="3"/>
      <c r="S48" s="129">
        <v>39</v>
      </c>
      <c r="T48" s="129">
        <f t="shared" si="9"/>
        <v>0</v>
      </c>
      <c r="U48" s="129" t="str">
        <f t="shared" si="0"/>
        <v/>
      </c>
      <c r="V48" s="27" t="str">
        <f t="shared" si="12"/>
        <v/>
      </c>
      <c r="W48" s="129">
        <f t="shared" si="10"/>
        <v>0</v>
      </c>
      <c r="X48" s="129" t="str">
        <f t="shared" si="2"/>
        <v/>
      </c>
      <c r="Y48" s="27" t="str">
        <f t="shared" si="13"/>
        <v/>
      </c>
      <c r="Z48" s="129">
        <f t="shared" si="11"/>
        <v>0</v>
      </c>
      <c r="AA48" s="129" t="str">
        <f t="shared" si="4"/>
        <v/>
      </c>
      <c r="AB48" s="27" t="str">
        <f t="shared" si="5"/>
        <v/>
      </c>
      <c r="AC48" s="3"/>
      <c r="AD48" s="85"/>
    </row>
    <row r="49" spans="1:30" x14ac:dyDescent="0.35">
      <c r="A49" s="156">
        <v>40</v>
      </c>
      <c r="B49" s="65"/>
      <c r="C49" s="65"/>
      <c r="D49" s="141"/>
      <c r="E49" s="130"/>
      <c r="F49" s="131"/>
      <c r="G49" s="132"/>
      <c r="H49" s="65"/>
      <c r="I49" s="68"/>
      <c r="J49" s="66"/>
      <c r="K49" s="69"/>
      <c r="L49" s="172"/>
      <c r="M49" s="172"/>
      <c r="N49" s="15" t="str">
        <f t="shared" si="6"/>
        <v/>
      </c>
      <c r="O49" s="15" t="str">
        <f t="shared" si="7"/>
        <v/>
      </c>
      <c r="P49" s="15" t="str">
        <f t="shared" si="8"/>
        <v/>
      </c>
      <c r="Q49" s="3"/>
      <c r="R49" s="3"/>
      <c r="S49" s="129">
        <v>40</v>
      </c>
      <c r="T49" s="129">
        <f t="shared" si="9"/>
        <v>0</v>
      </c>
      <c r="U49" s="129" t="str">
        <f t="shared" si="0"/>
        <v/>
      </c>
      <c r="V49" s="27" t="str">
        <f t="shared" si="12"/>
        <v/>
      </c>
      <c r="W49" s="129">
        <f t="shared" si="10"/>
        <v>0</v>
      </c>
      <c r="X49" s="129" t="str">
        <f t="shared" si="2"/>
        <v/>
      </c>
      <c r="Y49" s="27" t="str">
        <f t="shared" si="13"/>
        <v/>
      </c>
      <c r="Z49" s="129">
        <f t="shared" si="11"/>
        <v>0</v>
      </c>
      <c r="AA49" s="129" t="str">
        <f t="shared" si="4"/>
        <v/>
      </c>
      <c r="AB49" s="27" t="str">
        <f t="shared" si="5"/>
        <v/>
      </c>
      <c r="AC49" s="3"/>
      <c r="AD49" s="85"/>
    </row>
    <row r="50" spans="1:30" x14ac:dyDescent="0.35">
      <c r="A50" s="156">
        <v>41</v>
      </c>
      <c r="B50" s="65"/>
      <c r="C50" s="65"/>
      <c r="D50" s="141"/>
      <c r="E50" s="130"/>
      <c r="F50" s="131"/>
      <c r="G50" s="132"/>
      <c r="H50" s="65"/>
      <c r="I50" s="68"/>
      <c r="J50" s="66"/>
      <c r="K50" s="69"/>
      <c r="L50" s="172"/>
      <c r="M50" s="172"/>
      <c r="N50" s="15" t="str">
        <f t="shared" si="6"/>
        <v/>
      </c>
      <c r="O50" s="15" t="str">
        <f t="shared" si="7"/>
        <v/>
      </c>
      <c r="P50" s="15" t="str">
        <f t="shared" si="8"/>
        <v/>
      </c>
      <c r="Q50" s="3"/>
      <c r="R50" s="3"/>
      <c r="S50" s="129">
        <v>41</v>
      </c>
      <c r="T50" s="129">
        <f t="shared" si="9"/>
        <v>0</v>
      </c>
      <c r="U50" s="129" t="str">
        <f t="shared" si="0"/>
        <v/>
      </c>
      <c r="V50" s="27" t="str">
        <f t="shared" si="12"/>
        <v/>
      </c>
      <c r="W50" s="129">
        <f t="shared" si="10"/>
        <v>0</v>
      </c>
      <c r="X50" s="129" t="str">
        <f t="shared" si="2"/>
        <v/>
      </c>
      <c r="Y50" s="27" t="str">
        <f t="shared" si="13"/>
        <v/>
      </c>
      <c r="Z50" s="129">
        <f t="shared" si="11"/>
        <v>0</v>
      </c>
      <c r="AA50" s="129" t="str">
        <f t="shared" si="4"/>
        <v/>
      </c>
      <c r="AB50" s="27" t="str">
        <f t="shared" si="5"/>
        <v/>
      </c>
      <c r="AC50" s="3"/>
      <c r="AD50" s="85"/>
    </row>
    <row r="51" spans="1:30" x14ac:dyDescent="0.35">
      <c r="A51" s="156">
        <v>42</v>
      </c>
      <c r="B51" s="65"/>
      <c r="C51" s="65"/>
      <c r="D51" s="141"/>
      <c r="E51" s="130"/>
      <c r="F51" s="131"/>
      <c r="G51" s="132"/>
      <c r="H51" s="65"/>
      <c r="I51" s="68"/>
      <c r="J51" s="66"/>
      <c r="K51" s="69"/>
      <c r="L51" s="172"/>
      <c r="M51" s="172"/>
      <c r="N51" s="15" t="str">
        <f t="shared" si="6"/>
        <v/>
      </c>
      <c r="O51" s="15" t="str">
        <f t="shared" si="7"/>
        <v/>
      </c>
      <c r="P51" s="15" t="str">
        <f t="shared" si="8"/>
        <v/>
      </c>
      <c r="Q51" s="3"/>
      <c r="R51" s="3"/>
      <c r="S51" s="129">
        <v>42</v>
      </c>
      <c r="T51" s="129">
        <f t="shared" si="9"/>
        <v>0</v>
      </c>
      <c r="U51" s="129" t="str">
        <f t="shared" si="0"/>
        <v/>
      </c>
      <c r="V51" s="27" t="str">
        <f t="shared" si="12"/>
        <v/>
      </c>
      <c r="W51" s="129">
        <f t="shared" si="10"/>
        <v>0</v>
      </c>
      <c r="X51" s="129" t="str">
        <f t="shared" si="2"/>
        <v/>
      </c>
      <c r="Y51" s="27" t="str">
        <f t="shared" si="13"/>
        <v/>
      </c>
      <c r="Z51" s="129">
        <f t="shared" si="11"/>
        <v>0</v>
      </c>
      <c r="AA51" s="129" t="str">
        <f t="shared" si="4"/>
        <v/>
      </c>
      <c r="AB51" s="27" t="str">
        <f t="shared" si="5"/>
        <v/>
      </c>
      <c r="AC51" s="3"/>
      <c r="AD51" s="85"/>
    </row>
    <row r="52" spans="1:30" x14ac:dyDescent="0.35">
      <c r="A52" s="156">
        <v>43</v>
      </c>
      <c r="B52" s="65"/>
      <c r="C52" s="65"/>
      <c r="D52" s="141"/>
      <c r="E52" s="130"/>
      <c r="F52" s="131"/>
      <c r="G52" s="132"/>
      <c r="H52" s="65"/>
      <c r="I52" s="68"/>
      <c r="J52" s="66"/>
      <c r="K52" s="69"/>
      <c r="L52" s="172"/>
      <c r="M52" s="172"/>
      <c r="N52" s="15" t="str">
        <f t="shared" si="6"/>
        <v/>
      </c>
      <c r="O52" s="15" t="str">
        <f t="shared" si="7"/>
        <v/>
      </c>
      <c r="P52" s="15" t="str">
        <f t="shared" si="8"/>
        <v/>
      </c>
      <c r="Q52" s="3"/>
      <c r="R52" s="3"/>
      <c r="S52" s="129">
        <v>43</v>
      </c>
      <c r="T52" s="129">
        <f t="shared" si="9"/>
        <v>0</v>
      </c>
      <c r="U52" s="129" t="str">
        <f t="shared" si="0"/>
        <v/>
      </c>
      <c r="V52" s="27" t="str">
        <f t="shared" si="12"/>
        <v/>
      </c>
      <c r="W52" s="129">
        <f t="shared" si="10"/>
        <v>0</v>
      </c>
      <c r="X52" s="129" t="str">
        <f t="shared" si="2"/>
        <v/>
      </c>
      <c r="Y52" s="27" t="str">
        <f t="shared" si="13"/>
        <v/>
      </c>
      <c r="Z52" s="129">
        <f t="shared" si="11"/>
        <v>0</v>
      </c>
      <c r="AA52" s="129" t="str">
        <f t="shared" si="4"/>
        <v/>
      </c>
      <c r="AB52" s="27" t="str">
        <f t="shared" si="5"/>
        <v/>
      </c>
      <c r="AC52" s="3"/>
      <c r="AD52" s="85"/>
    </row>
    <row r="53" spans="1:30" x14ac:dyDescent="0.35">
      <c r="A53" s="156">
        <v>44</v>
      </c>
      <c r="B53" s="65"/>
      <c r="C53" s="65"/>
      <c r="D53" s="141"/>
      <c r="E53" s="130"/>
      <c r="F53" s="131"/>
      <c r="G53" s="132"/>
      <c r="H53" s="65"/>
      <c r="I53" s="68"/>
      <c r="J53" s="66"/>
      <c r="K53" s="69"/>
      <c r="L53" s="172"/>
      <c r="M53" s="172"/>
      <c r="N53" s="15" t="str">
        <f t="shared" si="6"/>
        <v/>
      </c>
      <c r="O53" s="15" t="str">
        <f t="shared" si="7"/>
        <v/>
      </c>
      <c r="P53" s="15" t="str">
        <f t="shared" si="8"/>
        <v/>
      </c>
      <c r="Q53" s="3"/>
      <c r="R53" s="3"/>
      <c r="S53" s="129">
        <v>44</v>
      </c>
      <c r="T53" s="129">
        <f t="shared" si="9"/>
        <v>0</v>
      </c>
      <c r="U53" s="129" t="str">
        <f t="shared" si="0"/>
        <v/>
      </c>
      <c r="V53" s="27" t="str">
        <f t="shared" si="12"/>
        <v/>
      </c>
      <c r="W53" s="129">
        <f t="shared" si="10"/>
        <v>0</v>
      </c>
      <c r="X53" s="129" t="str">
        <f t="shared" si="2"/>
        <v/>
      </c>
      <c r="Y53" s="27" t="str">
        <f t="shared" si="13"/>
        <v/>
      </c>
      <c r="Z53" s="129">
        <f t="shared" si="11"/>
        <v>0</v>
      </c>
      <c r="AA53" s="129" t="str">
        <f t="shared" si="4"/>
        <v/>
      </c>
      <c r="AB53" s="27" t="str">
        <f t="shared" si="5"/>
        <v/>
      </c>
      <c r="AC53" s="3"/>
      <c r="AD53" s="85"/>
    </row>
    <row r="54" spans="1:30" x14ac:dyDescent="0.35">
      <c r="A54" s="156">
        <v>45</v>
      </c>
      <c r="B54" s="65"/>
      <c r="C54" s="65"/>
      <c r="D54" s="141"/>
      <c r="E54" s="130"/>
      <c r="F54" s="131"/>
      <c r="G54" s="132"/>
      <c r="H54" s="65"/>
      <c r="I54" s="68"/>
      <c r="J54" s="66"/>
      <c r="K54" s="69"/>
      <c r="L54" s="172"/>
      <c r="M54" s="172"/>
      <c r="N54" s="15" t="str">
        <f t="shared" si="6"/>
        <v/>
      </c>
      <c r="O54" s="15" t="str">
        <f t="shared" si="7"/>
        <v/>
      </c>
      <c r="P54" s="15" t="str">
        <f t="shared" si="8"/>
        <v/>
      </c>
      <c r="Q54" s="3"/>
      <c r="R54" s="3"/>
      <c r="S54" s="129">
        <v>45</v>
      </c>
      <c r="T54" s="129">
        <f t="shared" si="9"/>
        <v>0</v>
      </c>
      <c r="U54" s="129" t="str">
        <f t="shared" si="0"/>
        <v/>
      </c>
      <c r="V54" s="27" t="str">
        <f t="shared" si="12"/>
        <v/>
      </c>
      <c r="W54" s="129">
        <f t="shared" si="10"/>
        <v>0</v>
      </c>
      <c r="X54" s="129" t="str">
        <f t="shared" si="2"/>
        <v/>
      </c>
      <c r="Y54" s="27" t="str">
        <f t="shared" si="13"/>
        <v/>
      </c>
      <c r="Z54" s="129">
        <f t="shared" si="11"/>
        <v>0</v>
      </c>
      <c r="AA54" s="129" t="str">
        <f t="shared" si="4"/>
        <v/>
      </c>
      <c r="AB54" s="27" t="str">
        <f t="shared" si="5"/>
        <v/>
      </c>
      <c r="AC54" s="3"/>
      <c r="AD54" s="85"/>
    </row>
    <row r="55" spans="1:30" x14ac:dyDescent="0.35">
      <c r="A55" s="156">
        <v>46</v>
      </c>
      <c r="B55" s="65"/>
      <c r="C55" s="65"/>
      <c r="D55" s="141"/>
      <c r="E55" s="130"/>
      <c r="F55" s="131"/>
      <c r="G55" s="132"/>
      <c r="H55" s="65"/>
      <c r="I55" s="68"/>
      <c r="J55" s="66"/>
      <c r="K55" s="69"/>
      <c r="L55" s="172"/>
      <c r="M55" s="172"/>
      <c r="N55" s="15" t="str">
        <f t="shared" si="6"/>
        <v/>
      </c>
      <c r="O55" s="15" t="str">
        <f t="shared" si="7"/>
        <v/>
      </c>
      <c r="P55" s="15" t="str">
        <f t="shared" si="8"/>
        <v/>
      </c>
      <c r="Q55" s="3"/>
      <c r="R55" s="3"/>
      <c r="S55" s="129">
        <v>46</v>
      </c>
      <c r="T55" s="129">
        <f t="shared" si="9"/>
        <v>0</v>
      </c>
      <c r="U55" s="129" t="str">
        <f t="shared" si="0"/>
        <v/>
      </c>
      <c r="V55" s="27" t="str">
        <f t="shared" si="12"/>
        <v/>
      </c>
      <c r="W55" s="129">
        <f t="shared" si="10"/>
        <v>0</v>
      </c>
      <c r="X55" s="129" t="str">
        <f t="shared" si="2"/>
        <v/>
      </c>
      <c r="Y55" s="27" t="str">
        <f t="shared" si="13"/>
        <v/>
      </c>
      <c r="Z55" s="129">
        <f t="shared" si="11"/>
        <v>0</v>
      </c>
      <c r="AA55" s="129" t="str">
        <f t="shared" si="4"/>
        <v/>
      </c>
      <c r="AB55" s="27" t="str">
        <f t="shared" si="5"/>
        <v/>
      </c>
      <c r="AC55" s="3"/>
      <c r="AD55" s="85"/>
    </row>
    <row r="56" spans="1:30" x14ac:dyDescent="0.35">
      <c r="A56" s="156">
        <v>47</v>
      </c>
      <c r="B56" s="65"/>
      <c r="C56" s="65"/>
      <c r="D56" s="141"/>
      <c r="E56" s="130"/>
      <c r="F56" s="131"/>
      <c r="G56" s="132"/>
      <c r="H56" s="65"/>
      <c r="I56" s="68"/>
      <c r="J56" s="66"/>
      <c r="K56" s="69"/>
      <c r="L56" s="172"/>
      <c r="M56" s="172"/>
      <c r="N56" s="15" t="str">
        <f t="shared" si="6"/>
        <v/>
      </c>
      <c r="O56" s="15" t="str">
        <f t="shared" si="7"/>
        <v/>
      </c>
      <c r="P56" s="15" t="str">
        <f t="shared" si="8"/>
        <v/>
      </c>
      <c r="Q56" s="3"/>
      <c r="R56" s="3"/>
      <c r="S56" s="129">
        <v>47</v>
      </c>
      <c r="T56" s="129">
        <f t="shared" si="9"/>
        <v>0</v>
      </c>
      <c r="U56" s="129" t="str">
        <f t="shared" si="0"/>
        <v/>
      </c>
      <c r="V56" s="27" t="str">
        <f t="shared" si="12"/>
        <v/>
      </c>
      <c r="W56" s="129">
        <f t="shared" si="10"/>
        <v>0</v>
      </c>
      <c r="X56" s="129" t="str">
        <f t="shared" si="2"/>
        <v/>
      </c>
      <c r="Y56" s="27" t="str">
        <f t="shared" si="13"/>
        <v/>
      </c>
      <c r="Z56" s="129">
        <f t="shared" si="11"/>
        <v>0</v>
      </c>
      <c r="AA56" s="129" t="str">
        <f t="shared" si="4"/>
        <v/>
      </c>
      <c r="AB56" s="27" t="str">
        <f t="shared" si="5"/>
        <v/>
      </c>
      <c r="AC56" s="3"/>
      <c r="AD56" s="85"/>
    </row>
    <row r="57" spans="1:30" x14ac:dyDescent="0.35">
      <c r="A57" s="156">
        <v>48</v>
      </c>
      <c r="B57" s="65"/>
      <c r="C57" s="65"/>
      <c r="D57" s="141"/>
      <c r="E57" s="130"/>
      <c r="F57" s="131"/>
      <c r="G57" s="132"/>
      <c r="H57" s="65"/>
      <c r="I57" s="68"/>
      <c r="J57" s="66"/>
      <c r="K57" s="69"/>
      <c r="L57" s="172"/>
      <c r="M57" s="172"/>
      <c r="N57" s="15" t="str">
        <f t="shared" si="6"/>
        <v/>
      </c>
      <c r="O57" s="15" t="str">
        <f t="shared" si="7"/>
        <v/>
      </c>
      <c r="P57" s="15" t="str">
        <f t="shared" si="8"/>
        <v/>
      </c>
      <c r="Q57" s="3"/>
      <c r="R57" s="3"/>
      <c r="S57" s="129">
        <v>48</v>
      </c>
      <c r="T57" s="129">
        <f t="shared" si="9"/>
        <v>0</v>
      </c>
      <c r="U57" s="129" t="str">
        <f t="shared" si="0"/>
        <v/>
      </c>
      <c r="V57" s="27" t="str">
        <f t="shared" si="12"/>
        <v/>
      </c>
      <c r="W57" s="129">
        <f t="shared" si="10"/>
        <v>0</v>
      </c>
      <c r="X57" s="129" t="str">
        <f t="shared" si="2"/>
        <v/>
      </c>
      <c r="Y57" s="27" t="str">
        <f t="shared" si="13"/>
        <v/>
      </c>
      <c r="Z57" s="129">
        <f t="shared" si="11"/>
        <v>0</v>
      </c>
      <c r="AA57" s="129" t="str">
        <f t="shared" si="4"/>
        <v/>
      </c>
      <c r="AB57" s="27" t="str">
        <f t="shared" si="5"/>
        <v/>
      </c>
      <c r="AC57" s="3"/>
      <c r="AD57" s="85"/>
    </row>
    <row r="58" spans="1:30" x14ac:dyDescent="0.35">
      <c r="A58" s="156">
        <v>49</v>
      </c>
      <c r="B58" s="65"/>
      <c r="C58" s="65"/>
      <c r="D58" s="141"/>
      <c r="E58" s="130"/>
      <c r="F58" s="131"/>
      <c r="G58" s="132"/>
      <c r="H58" s="65"/>
      <c r="I58" s="68"/>
      <c r="J58" s="66"/>
      <c r="K58" s="69"/>
      <c r="L58" s="172"/>
      <c r="M58" s="172"/>
      <c r="N58" s="15" t="str">
        <f t="shared" si="6"/>
        <v/>
      </c>
      <c r="O58" s="15" t="str">
        <f t="shared" si="7"/>
        <v/>
      </c>
      <c r="P58" s="15" t="str">
        <f t="shared" si="8"/>
        <v/>
      </c>
      <c r="Q58" s="3"/>
      <c r="R58" s="3"/>
      <c r="S58" s="129">
        <v>49</v>
      </c>
      <c r="T58" s="129">
        <f t="shared" si="9"/>
        <v>0</v>
      </c>
      <c r="U58" s="129" t="str">
        <f t="shared" si="0"/>
        <v/>
      </c>
      <c r="V58" s="27" t="str">
        <f t="shared" si="12"/>
        <v/>
      </c>
      <c r="W58" s="129">
        <f t="shared" si="10"/>
        <v>0</v>
      </c>
      <c r="X58" s="129" t="str">
        <f t="shared" si="2"/>
        <v/>
      </c>
      <c r="Y58" s="27" t="str">
        <f t="shared" si="13"/>
        <v/>
      </c>
      <c r="Z58" s="129">
        <f t="shared" si="11"/>
        <v>0</v>
      </c>
      <c r="AA58" s="129" t="str">
        <f t="shared" si="4"/>
        <v/>
      </c>
      <c r="AB58" s="27" t="str">
        <f t="shared" si="5"/>
        <v/>
      </c>
      <c r="AC58" s="3"/>
      <c r="AD58" s="85"/>
    </row>
    <row r="59" spans="1:30" x14ac:dyDescent="0.35">
      <c r="A59" s="156">
        <v>50</v>
      </c>
      <c r="B59" s="65"/>
      <c r="C59" s="65"/>
      <c r="D59" s="141"/>
      <c r="E59" s="130"/>
      <c r="F59" s="131"/>
      <c r="G59" s="132"/>
      <c r="H59" s="65"/>
      <c r="I59" s="68"/>
      <c r="J59" s="66"/>
      <c r="K59" s="69"/>
      <c r="L59" s="172"/>
      <c r="M59" s="172"/>
      <c r="N59" s="15" t="str">
        <f t="shared" si="6"/>
        <v/>
      </c>
      <c r="O59" s="15" t="str">
        <f t="shared" si="7"/>
        <v/>
      </c>
      <c r="P59" s="15" t="str">
        <f t="shared" si="8"/>
        <v/>
      </c>
      <c r="Q59" s="3"/>
      <c r="R59" s="3"/>
      <c r="S59" s="129">
        <v>50</v>
      </c>
      <c r="T59" s="129">
        <f t="shared" si="9"/>
        <v>0</v>
      </c>
      <c r="U59" s="129" t="str">
        <f t="shared" si="0"/>
        <v/>
      </c>
      <c r="V59" s="27" t="str">
        <f t="shared" si="12"/>
        <v/>
      </c>
      <c r="W59" s="129">
        <f t="shared" si="10"/>
        <v>0</v>
      </c>
      <c r="X59" s="129" t="str">
        <f t="shared" si="2"/>
        <v/>
      </c>
      <c r="Y59" s="27" t="str">
        <f t="shared" si="13"/>
        <v/>
      </c>
      <c r="Z59" s="129">
        <f t="shared" si="11"/>
        <v>0</v>
      </c>
      <c r="AA59" s="129" t="str">
        <f t="shared" si="4"/>
        <v/>
      </c>
      <c r="AB59" s="27" t="str">
        <f t="shared" si="5"/>
        <v/>
      </c>
      <c r="AC59" s="3"/>
      <c r="AD59" s="85"/>
    </row>
    <row r="60" spans="1:30" x14ac:dyDescent="0.35">
      <c r="A60" s="156">
        <v>51</v>
      </c>
      <c r="B60" s="65"/>
      <c r="C60" s="65"/>
      <c r="D60" s="141"/>
      <c r="E60" s="130"/>
      <c r="F60" s="131"/>
      <c r="G60" s="132"/>
      <c r="H60" s="65"/>
      <c r="I60" s="68"/>
      <c r="J60" s="66"/>
      <c r="K60" s="69"/>
      <c r="L60" s="172"/>
      <c r="M60" s="172"/>
      <c r="N60" s="15" t="str">
        <f t="shared" si="6"/>
        <v/>
      </c>
      <c r="O60" s="15" t="str">
        <f t="shared" si="7"/>
        <v/>
      </c>
      <c r="P60" s="15" t="str">
        <f t="shared" si="8"/>
        <v/>
      </c>
      <c r="Q60" s="3"/>
      <c r="R60" s="3"/>
      <c r="S60" s="129">
        <v>51</v>
      </c>
      <c r="T60" s="129">
        <f t="shared" si="9"/>
        <v>0</v>
      </c>
      <c r="U60" s="129" t="str">
        <f t="shared" si="0"/>
        <v/>
      </c>
      <c r="V60" s="27" t="str">
        <f t="shared" si="12"/>
        <v/>
      </c>
      <c r="W60" s="129">
        <f t="shared" si="10"/>
        <v>0</v>
      </c>
      <c r="X60" s="129" t="str">
        <f t="shared" si="2"/>
        <v/>
      </c>
      <c r="Y60" s="27" t="str">
        <f t="shared" si="13"/>
        <v/>
      </c>
      <c r="Z60" s="129">
        <f t="shared" si="11"/>
        <v>0</v>
      </c>
      <c r="AA60" s="129" t="str">
        <f t="shared" si="4"/>
        <v/>
      </c>
      <c r="AB60" s="27" t="str">
        <f t="shared" si="5"/>
        <v/>
      </c>
      <c r="AC60" s="3"/>
      <c r="AD60" s="3"/>
    </row>
    <row r="61" spans="1:30" x14ac:dyDescent="0.35">
      <c r="A61" s="156">
        <v>52</v>
      </c>
      <c r="B61" s="65"/>
      <c r="C61" s="65"/>
      <c r="D61" s="141"/>
      <c r="E61" s="130"/>
      <c r="F61" s="131"/>
      <c r="G61" s="132"/>
      <c r="H61" s="65"/>
      <c r="I61" s="68"/>
      <c r="J61" s="66"/>
      <c r="K61" s="69"/>
      <c r="L61" s="172"/>
      <c r="M61" s="172"/>
      <c r="N61" s="15" t="str">
        <f t="shared" si="6"/>
        <v/>
      </c>
      <c r="O61" s="15" t="str">
        <f t="shared" si="7"/>
        <v/>
      </c>
      <c r="P61" s="15" t="str">
        <f t="shared" si="8"/>
        <v/>
      </c>
      <c r="Q61" s="3"/>
      <c r="R61" s="3"/>
      <c r="S61" s="129">
        <v>52</v>
      </c>
      <c r="T61" s="129">
        <f t="shared" si="9"/>
        <v>0</v>
      </c>
      <c r="U61" s="129" t="str">
        <f t="shared" si="0"/>
        <v/>
      </c>
      <c r="V61" s="27" t="str">
        <f t="shared" si="12"/>
        <v/>
      </c>
      <c r="W61" s="129">
        <f t="shared" si="10"/>
        <v>0</v>
      </c>
      <c r="X61" s="129" t="str">
        <f t="shared" si="2"/>
        <v/>
      </c>
      <c r="Y61" s="27" t="str">
        <f t="shared" si="13"/>
        <v/>
      </c>
      <c r="Z61" s="129">
        <f t="shared" si="11"/>
        <v>0</v>
      </c>
      <c r="AA61" s="129" t="str">
        <f t="shared" si="4"/>
        <v/>
      </c>
      <c r="AB61" s="27" t="str">
        <f t="shared" si="5"/>
        <v/>
      </c>
      <c r="AC61" s="3"/>
      <c r="AD61" s="3"/>
    </row>
    <row r="62" spans="1:30" x14ac:dyDescent="0.35">
      <c r="A62" s="156">
        <v>53</v>
      </c>
      <c r="B62" s="65"/>
      <c r="C62" s="65"/>
      <c r="D62" s="141"/>
      <c r="E62" s="130"/>
      <c r="F62" s="131"/>
      <c r="G62" s="132"/>
      <c r="H62" s="65"/>
      <c r="I62" s="68"/>
      <c r="J62" s="66"/>
      <c r="K62" s="69"/>
      <c r="L62" s="172"/>
      <c r="M62" s="172"/>
      <c r="N62" s="15" t="str">
        <f t="shared" si="6"/>
        <v/>
      </c>
      <c r="O62" s="15" t="str">
        <f t="shared" si="7"/>
        <v/>
      </c>
      <c r="P62" s="15" t="str">
        <f t="shared" si="8"/>
        <v/>
      </c>
      <c r="Q62" s="3"/>
      <c r="R62" s="3"/>
      <c r="S62" s="129">
        <v>53</v>
      </c>
      <c r="T62" s="129">
        <f t="shared" si="9"/>
        <v>0</v>
      </c>
      <c r="U62" s="129" t="str">
        <f t="shared" si="0"/>
        <v/>
      </c>
      <c r="V62" s="27" t="str">
        <f t="shared" si="12"/>
        <v/>
      </c>
      <c r="W62" s="129">
        <f t="shared" si="10"/>
        <v>0</v>
      </c>
      <c r="X62" s="129" t="str">
        <f t="shared" si="2"/>
        <v/>
      </c>
      <c r="Y62" s="27" t="str">
        <f t="shared" si="13"/>
        <v/>
      </c>
      <c r="Z62" s="129">
        <f t="shared" si="11"/>
        <v>0</v>
      </c>
      <c r="AA62" s="129" t="str">
        <f t="shared" si="4"/>
        <v/>
      </c>
      <c r="AB62" s="27" t="str">
        <f t="shared" si="5"/>
        <v/>
      </c>
      <c r="AC62" s="3"/>
      <c r="AD62" s="3"/>
    </row>
    <row r="63" spans="1:30" x14ac:dyDescent="0.35">
      <c r="A63" s="156">
        <v>54</v>
      </c>
      <c r="B63" s="65"/>
      <c r="C63" s="65"/>
      <c r="D63" s="141"/>
      <c r="E63" s="130"/>
      <c r="F63" s="131"/>
      <c r="G63" s="132"/>
      <c r="H63" s="65"/>
      <c r="I63" s="68"/>
      <c r="J63" s="66"/>
      <c r="K63" s="69"/>
      <c r="L63" s="172"/>
      <c r="M63" s="172"/>
      <c r="N63" s="15" t="str">
        <f t="shared" si="6"/>
        <v/>
      </c>
      <c r="O63" s="15" t="str">
        <f t="shared" si="7"/>
        <v/>
      </c>
      <c r="P63" s="15" t="str">
        <f t="shared" si="8"/>
        <v/>
      </c>
      <c r="Q63" s="3"/>
      <c r="R63" s="3"/>
      <c r="S63" s="129">
        <v>54</v>
      </c>
      <c r="T63" s="129">
        <f t="shared" si="9"/>
        <v>0</v>
      </c>
      <c r="U63" s="129" t="str">
        <f t="shared" si="0"/>
        <v/>
      </c>
      <c r="V63" s="27" t="str">
        <f t="shared" si="12"/>
        <v/>
      </c>
      <c r="W63" s="129">
        <f t="shared" si="10"/>
        <v>0</v>
      </c>
      <c r="X63" s="129" t="str">
        <f t="shared" si="2"/>
        <v/>
      </c>
      <c r="Y63" s="27" t="str">
        <f t="shared" si="13"/>
        <v/>
      </c>
      <c r="Z63" s="129">
        <f t="shared" si="11"/>
        <v>0</v>
      </c>
      <c r="AA63" s="129" t="str">
        <f t="shared" si="4"/>
        <v/>
      </c>
      <c r="AB63" s="27" t="str">
        <f t="shared" si="5"/>
        <v/>
      </c>
      <c r="AC63" s="3"/>
      <c r="AD63" s="3"/>
    </row>
    <row r="64" spans="1:30" x14ac:dyDescent="0.35">
      <c r="A64" s="156">
        <v>55</v>
      </c>
      <c r="B64" s="65"/>
      <c r="C64" s="65"/>
      <c r="D64" s="141"/>
      <c r="E64" s="130"/>
      <c r="F64" s="131"/>
      <c r="G64" s="132"/>
      <c r="H64" s="65"/>
      <c r="I64" s="68"/>
      <c r="J64" s="66"/>
      <c r="K64" s="69"/>
      <c r="L64" s="172"/>
      <c r="M64" s="172"/>
      <c r="N64" s="15" t="str">
        <f t="shared" si="6"/>
        <v/>
      </c>
      <c r="O64" s="15" t="str">
        <f t="shared" si="7"/>
        <v/>
      </c>
      <c r="P64" s="15" t="str">
        <f t="shared" si="8"/>
        <v/>
      </c>
      <c r="Q64" s="3"/>
      <c r="R64" s="3"/>
      <c r="S64" s="129">
        <v>55</v>
      </c>
      <c r="T64" s="129">
        <f t="shared" si="9"/>
        <v>0</v>
      </c>
      <c r="U64" s="129" t="str">
        <f t="shared" si="0"/>
        <v/>
      </c>
      <c r="V64" s="27" t="str">
        <f t="shared" si="12"/>
        <v/>
      </c>
      <c r="W64" s="129">
        <f t="shared" si="10"/>
        <v>0</v>
      </c>
      <c r="X64" s="129" t="str">
        <f t="shared" si="2"/>
        <v/>
      </c>
      <c r="Y64" s="27" t="str">
        <f t="shared" si="13"/>
        <v/>
      </c>
      <c r="Z64" s="129">
        <f t="shared" si="11"/>
        <v>0</v>
      </c>
      <c r="AA64" s="129" t="str">
        <f t="shared" si="4"/>
        <v/>
      </c>
      <c r="AB64" s="27" t="str">
        <f t="shared" si="5"/>
        <v/>
      </c>
      <c r="AC64" s="3"/>
      <c r="AD64" s="3"/>
    </row>
    <row r="65" spans="1:30" x14ac:dyDescent="0.35">
      <c r="A65" s="156">
        <v>56</v>
      </c>
      <c r="B65" s="65"/>
      <c r="C65" s="65"/>
      <c r="D65" s="141"/>
      <c r="E65" s="130"/>
      <c r="F65" s="131"/>
      <c r="G65" s="132"/>
      <c r="H65" s="65"/>
      <c r="I65" s="68"/>
      <c r="J65" s="66"/>
      <c r="K65" s="69"/>
      <c r="L65" s="172"/>
      <c r="M65" s="172"/>
      <c r="N65" s="15" t="str">
        <f t="shared" si="6"/>
        <v/>
      </c>
      <c r="O65" s="15" t="str">
        <f t="shared" si="7"/>
        <v/>
      </c>
      <c r="P65" s="15" t="str">
        <f t="shared" si="8"/>
        <v/>
      </c>
      <c r="Q65" s="3"/>
      <c r="R65" s="3"/>
      <c r="S65" s="129">
        <v>56</v>
      </c>
      <c r="T65" s="129">
        <f t="shared" si="9"/>
        <v>0</v>
      </c>
      <c r="U65" s="129" t="str">
        <f t="shared" si="0"/>
        <v/>
      </c>
      <c r="V65" s="27" t="str">
        <f t="shared" si="12"/>
        <v/>
      </c>
      <c r="W65" s="129">
        <f t="shared" si="10"/>
        <v>0</v>
      </c>
      <c r="X65" s="129" t="str">
        <f t="shared" si="2"/>
        <v/>
      </c>
      <c r="Y65" s="27" t="str">
        <f t="shared" si="13"/>
        <v/>
      </c>
      <c r="Z65" s="129">
        <f t="shared" si="11"/>
        <v>0</v>
      </c>
      <c r="AA65" s="129" t="str">
        <f t="shared" si="4"/>
        <v/>
      </c>
      <c r="AB65" s="27" t="str">
        <f t="shared" si="5"/>
        <v/>
      </c>
      <c r="AC65" s="3"/>
      <c r="AD65" s="3"/>
    </row>
    <row r="66" spans="1:30" x14ac:dyDescent="0.35">
      <c r="A66" s="156">
        <v>57</v>
      </c>
      <c r="B66" s="65"/>
      <c r="C66" s="65"/>
      <c r="D66" s="141"/>
      <c r="E66" s="130"/>
      <c r="F66" s="131"/>
      <c r="G66" s="132"/>
      <c r="H66" s="65"/>
      <c r="I66" s="68"/>
      <c r="J66" s="66"/>
      <c r="K66" s="69"/>
      <c r="L66" s="172"/>
      <c r="M66" s="172"/>
      <c r="N66" s="15" t="str">
        <f t="shared" si="6"/>
        <v/>
      </c>
      <c r="O66" s="15" t="str">
        <f t="shared" si="7"/>
        <v/>
      </c>
      <c r="P66" s="15" t="str">
        <f t="shared" si="8"/>
        <v/>
      </c>
      <c r="Q66" s="3"/>
      <c r="R66" s="3"/>
      <c r="S66" s="129">
        <v>57</v>
      </c>
      <c r="T66" s="129">
        <f t="shared" si="9"/>
        <v>0</v>
      </c>
      <c r="U66" s="129" t="str">
        <f t="shared" si="0"/>
        <v/>
      </c>
      <c r="V66" s="27" t="str">
        <f t="shared" si="12"/>
        <v/>
      </c>
      <c r="W66" s="129">
        <f t="shared" si="10"/>
        <v>0</v>
      </c>
      <c r="X66" s="129" t="str">
        <f t="shared" si="2"/>
        <v/>
      </c>
      <c r="Y66" s="27" t="str">
        <f t="shared" si="13"/>
        <v/>
      </c>
      <c r="Z66" s="129">
        <f t="shared" si="11"/>
        <v>0</v>
      </c>
      <c r="AA66" s="129" t="str">
        <f t="shared" si="4"/>
        <v/>
      </c>
      <c r="AB66" s="27" t="str">
        <f t="shared" si="5"/>
        <v/>
      </c>
      <c r="AC66" s="3"/>
      <c r="AD66" s="3"/>
    </row>
    <row r="67" spans="1:30" x14ac:dyDescent="0.35">
      <c r="A67" s="156">
        <v>58</v>
      </c>
      <c r="B67" s="65"/>
      <c r="C67" s="65"/>
      <c r="D67" s="141"/>
      <c r="E67" s="130"/>
      <c r="F67" s="131"/>
      <c r="G67" s="132"/>
      <c r="H67" s="65"/>
      <c r="I67" s="68"/>
      <c r="J67" s="66"/>
      <c r="K67" s="69"/>
      <c r="L67" s="172"/>
      <c r="M67" s="172"/>
      <c r="N67" s="15" t="str">
        <f t="shared" si="6"/>
        <v/>
      </c>
      <c r="O67" s="15" t="str">
        <f t="shared" si="7"/>
        <v/>
      </c>
      <c r="P67" s="15" t="str">
        <f t="shared" si="8"/>
        <v/>
      </c>
      <c r="Q67" s="3"/>
      <c r="R67" s="3"/>
      <c r="S67" s="129">
        <v>58</v>
      </c>
      <c r="T67" s="129">
        <f t="shared" si="9"/>
        <v>0</v>
      </c>
      <c r="U67" s="129" t="str">
        <f t="shared" si="0"/>
        <v/>
      </c>
      <c r="V67" s="27" t="str">
        <f t="shared" si="12"/>
        <v/>
      </c>
      <c r="W67" s="129">
        <f t="shared" si="10"/>
        <v>0</v>
      </c>
      <c r="X67" s="129" t="str">
        <f t="shared" si="2"/>
        <v/>
      </c>
      <c r="Y67" s="27" t="str">
        <f t="shared" si="13"/>
        <v/>
      </c>
      <c r="Z67" s="129">
        <f t="shared" si="11"/>
        <v>0</v>
      </c>
      <c r="AA67" s="129" t="str">
        <f t="shared" si="4"/>
        <v/>
      </c>
      <c r="AB67" s="27" t="str">
        <f t="shared" si="5"/>
        <v/>
      </c>
      <c r="AC67" s="3"/>
      <c r="AD67" s="3"/>
    </row>
    <row r="68" spans="1:30" x14ac:dyDescent="0.35">
      <c r="A68" s="156">
        <v>59</v>
      </c>
      <c r="B68" s="65"/>
      <c r="C68" s="65"/>
      <c r="D68" s="141"/>
      <c r="E68" s="130"/>
      <c r="F68" s="131"/>
      <c r="G68" s="132"/>
      <c r="H68" s="65"/>
      <c r="I68" s="68"/>
      <c r="J68" s="66"/>
      <c r="K68" s="69"/>
      <c r="L68" s="172"/>
      <c r="M68" s="172"/>
      <c r="N68" s="15" t="str">
        <f t="shared" si="6"/>
        <v/>
      </c>
      <c r="O68" s="15" t="str">
        <f t="shared" si="7"/>
        <v/>
      </c>
      <c r="P68" s="15" t="str">
        <f t="shared" si="8"/>
        <v/>
      </c>
      <c r="Q68" s="3"/>
      <c r="R68" s="3"/>
      <c r="S68" s="129">
        <v>59</v>
      </c>
      <c r="T68" s="129">
        <f t="shared" si="9"/>
        <v>0</v>
      </c>
      <c r="U68" s="129" t="str">
        <f t="shared" si="0"/>
        <v/>
      </c>
      <c r="V68" s="27" t="str">
        <f t="shared" si="12"/>
        <v/>
      </c>
      <c r="W68" s="129">
        <f t="shared" si="10"/>
        <v>0</v>
      </c>
      <c r="X68" s="129" t="str">
        <f t="shared" si="2"/>
        <v/>
      </c>
      <c r="Y68" s="27" t="str">
        <f t="shared" si="13"/>
        <v/>
      </c>
      <c r="Z68" s="129">
        <f t="shared" si="11"/>
        <v>0</v>
      </c>
      <c r="AA68" s="129" t="str">
        <f t="shared" si="4"/>
        <v/>
      </c>
      <c r="AB68" s="27" t="str">
        <f t="shared" si="5"/>
        <v/>
      </c>
      <c r="AC68" s="3"/>
      <c r="AD68" s="3"/>
    </row>
    <row r="69" spans="1:30" x14ac:dyDescent="0.35">
      <c r="A69" s="156">
        <v>60</v>
      </c>
      <c r="B69" s="65"/>
      <c r="C69" s="65"/>
      <c r="D69" s="141"/>
      <c r="E69" s="130"/>
      <c r="F69" s="131"/>
      <c r="G69" s="132"/>
      <c r="H69" s="65"/>
      <c r="I69" s="68"/>
      <c r="J69" s="66"/>
      <c r="K69" s="69"/>
      <c r="L69" s="172"/>
      <c r="M69" s="172"/>
      <c r="N69" s="15" t="str">
        <f t="shared" si="6"/>
        <v/>
      </c>
      <c r="O69" s="15" t="str">
        <f t="shared" si="7"/>
        <v/>
      </c>
      <c r="P69" s="15" t="str">
        <f t="shared" si="8"/>
        <v/>
      </c>
      <c r="Q69" s="3"/>
      <c r="R69" s="3"/>
      <c r="S69" s="129">
        <v>60</v>
      </c>
      <c r="T69" s="129">
        <f t="shared" si="9"/>
        <v>0</v>
      </c>
      <c r="U69" s="129" t="str">
        <f t="shared" si="0"/>
        <v/>
      </c>
      <c r="V69" s="27" t="str">
        <f t="shared" si="12"/>
        <v/>
      </c>
      <c r="W69" s="129">
        <f t="shared" si="10"/>
        <v>0</v>
      </c>
      <c r="X69" s="129" t="str">
        <f t="shared" si="2"/>
        <v/>
      </c>
      <c r="Y69" s="27" t="str">
        <f t="shared" si="13"/>
        <v/>
      </c>
      <c r="Z69" s="129">
        <f t="shared" si="11"/>
        <v>0</v>
      </c>
      <c r="AA69" s="129" t="str">
        <f t="shared" si="4"/>
        <v/>
      </c>
      <c r="AB69" s="27" t="str">
        <f t="shared" si="5"/>
        <v/>
      </c>
      <c r="AC69" s="3"/>
      <c r="AD69" s="3"/>
    </row>
    <row r="70" spans="1:30" x14ac:dyDescent="0.35">
      <c r="A70" s="156">
        <v>61</v>
      </c>
      <c r="B70" s="65"/>
      <c r="C70" s="65"/>
      <c r="D70" s="141"/>
      <c r="E70" s="130"/>
      <c r="F70" s="131"/>
      <c r="G70" s="132"/>
      <c r="H70" s="65"/>
      <c r="I70" s="68"/>
      <c r="J70" s="66"/>
      <c r="K70" s="69"/>
      <c r="L70" s="172"/>
      <c r="M70" s="172"/>
      <c r="N70" s="15" t="str">
        <f t="shared" si="6"/>
        <v/>
      </c>
      <c r="O70" s="15" t="str">
        <f t="shared" si="7"/>
        <v/>
      </c>
      <c r="P70" s="15" t="str">
        <f t="shared" si="8"/>
        <v/>
      </c>
      <c r="Q70" s="3"/>
      <c r="R70" s="3"/>
      <c r="S70" s="129">
        <v>61</v>
      </c>
      <c r="T70" s="129">
        <f t="shared" si="9"/>
        <v>0</v>
      </c>
      <c r="U70" s="129" t="str">
        <f t="shared" si="0"/>
        <v/>
      </c>
      <c r="V70" s="27" t="str">
        <f t="shared" si="12"/>
        <v/>
      </c>
      <c r="W70" s="129">
        <f t="shared" si="10"/>
        <v>0</v>
      </c>
      <c r="X70" s="129" t="str">
        <f t="shared" si="2"/>
        <v/>
      </c>
      <c r="Y70" s="27" t="str">
        <f t="shared" si="13"/>
        <v/>
      </c>
      <c r="Z70" s="129">
        <f t="shared" si="11"/>
        <v>0</v>
      </c>
      <c r="AA70" s="129" t="str">
        <f t="shared" si="4"/>
        <v/>
      </c>
      <c r="AB70" s="27" t="str">
        <f t="shared" si="5"/>
        <v/>
      </c>
      <c r="AC70" s="3"/>
      <c r="AD70" s="3"/>
    </row>
    <row r="71" spans="1:30" x14ac:dyDescent="0.35">
      <c r="A71" s="156">
        <v>62</v>
      </c>
      <c r="B71" s="65"/>
      <c r="C71" s="65"/>
      <c r="D71" s="141"/>
      <c r="E71" s="130"/>
      <c r="F71" s="131"/>
      <c r="G71" s="132"/>
      <c r="H71" s="65"/>
      <c r="I71" s="68"/>
      <c r="J71" s="66"/>
      <c r="K71" s="69"/>
      <c r="L71" s="172"/>
      <c r="M71" s="172"/>
      <c r="N71" s="15" t="str">
        <f t="shared" si="6"/>
        <v/>
      </c>
      <c r="O71" s="15" t="str">
        <f t="shared" si="7"/>
        <v/>
      </c>
      <c r="P71" s="15" t="str">
        <f t="shared" si="8"/>
        <v/>
      </c>
      <c r="Q71" s="3"/>
      <c r="R71" s="3"/>
      <c r="S71" s="129">
        <v>62</v>
      </c>
      <c r="T71" s="129">
        <f t="shared" si="9"/>
        <v>0</v>
      </c>
      <c r="U71" s="129" t="str">
        <f t="shared" si="0"/>
        <v/>
      </c>
      <c r="V71" s="27" t="str">
        <f t="shared" si="12"/>
        <v/>
      </c>
      <c r="W71" s="129">
        <f t="shared" si="10"/>
        <v>0</v>
      </c>
      <c r="X71" s="129" t="str">
        <f t="shared" si="2"/>
        <v/>
      </c>
      <c r="Y71" s="27" t="str">
        <f t="shared" si="13"/>
        <v/>
      </c>
      <c r="Z71" s="129">
        <f t="shared" si="11"/>
        <v>0</v>
      </c>
      <c r="AA71" s="129" t="str">
        <f t="shared" si="4"/>
        <v/>
      </c>
      <c r="AB71" s="27" t="str">
        <f t="shared" si="5"/>
        <v/>
      </c>
      <c r="AC71" s="3"/>
      <c r="AD71" s="3"/>
    </row>
    <row r="72" spans="1:30" x14ac:dyDescent="0.35">
      <c r="A72" s="156">
        <v>63</v>
      </c>
      <c r="B72" s="65"/>
      <c r="C72" s="65"/>
      <c r="D72" s="141"/>
      <c r="E72" s="130"/>
      <c r="F72" s="131"/>
      <c r="G72" s="132"/>
      <c r="H72" s="65"/>
      <c r="I72" s="68"/>
      <c r="J72" s="66"/>
      <c r="K72" s="69"/>
      <c r="L72" s="172"/>
      <c r="M72" s="172"/>
      <c r="N72" s="15" t="str">
        <f t="shared" si="6"/>
        <v/>
      </c>
      <c r="O72" s="15" t="str">
        <f t="shared" si="7"/>
        <v/>
      </c>
      <c r="P72" s="15" t="str">
        <f t="shared" si="8"/>
        <v/>
      </c>
      <c r="Q72" s="3"/>
      <c r="R72" s="3"/>
      <c r="S72" s="129">
        <v>63</v>
      </c>
      <c r="T72" s="129">
        <f t="shared" si="9"/>
        <v>0</v>
      </c>
      <c r="U72" s="129" t="str">
        <f t="shared" si="0"/>
        <v/>
      </c>
      <c r="V72" s="27" t="str">
        <f t="shared" si="12"/>
        <v/>
      </c>
      <c r="W72" s="129">
        <f t="shared" si="10"/>
        <v>0</v>
      </c>
      <c r="X72" s="129" t="str">
        <f t="shared" si="2"/>
        <v/>
      </c>
      <c r="Y72" s="27" t="str">
        <f t="shared" si="13"/>
        <v/>
      </c>
      <c r="Z72" s="129">
        <f t="shared" si="11"/>
        <v>0</v>
      </c>
      <c r="AA72" s="129" t="str">
        <f t="shared" si="4"/>
        <v/>
      </c>
      <c r="AB72" s="27" t="str">
        <f t="shared" si="5"/>
        <v/>
      </c>
      <c r="AC72" s="3"/>
      <c r="AD72" s="3"/>
    </row>
    <row r="73" spans="1:30" x14ac:dyDescent="0.35">
      <c r="A73" s="156">
        <v>64</v>
      </c>
      <c r="B73" s="65"/>
      <c r="C73" s="65"/>
      <c r="D73" s="141"/>
      <c r="E73" s="130"/>
      <c r="F73" s="131"/>
      <c r="G73" s="132"/>
      <c r="H73" s="65"/>
      <c r="I73" s="68"/>
      <c r="J73" s="66"/>
      <c r="K73" s="69"/>
      <c r="L73" s="172"/>
      <c r="M73" s="172"/>
      <c r="N73" s="15" t="str">
        <f t="shared" si="6"/>
        <v/>
      </c>
      <c r="O73" s="15" t="str">
        <f t="shared" si="7"/>
        <v/>
      </c>
      <c r="P73" s="15" t="str">
        <f t="shared" si="8"/>
        <v/>
      </c>
      <c r="Q73" s="3"/>
      <c r="R73" s="3"/>
      <c r="S73" s="129">
        <v>64</v>
      </c>
      <c r="T73" s="129">
        <f t="shared" si="9"/>
        <v>0</v>
      </c>
      <c r="U73" s="129" t="str">
        <f t="shared" si="0"/>
        <v/>
      </c>
      <c r="V73" s="27" t="str">
        <f t="shared" si="12"/>
        <v/>
      </c>
      <c r="W73" s="129">
        <f t="shared" si="10"/>
        <v>0</v>
      </c>
      <c r="X73" s="129" t="str">
        <f t="shared" si="2"/>
        <v/>
      </c>
      <c r="Y73" s="27" t="str">
        <f t="shared" si="13"/>
        <v/>
      </c>
      <c r="Z73" s="129">
        <f t="shared" si="11"/>
        <v>0</v>
      </c>
      <c r="AA73" s="129" t="str">
        <f t="shared" si="4"/>
        <v/>
      </c>
      <c r="AB73" s="27" t="str">
        <f t="shared" si="5"/>
        <v/>
      </c>
      <c r="AC73" s="3"/>
      <c r="AD73" s="3"/>
    </row>
    <row r="74" spans="1:30" x14ac:dyDescent="0.35">
      <c r="A74" s="156">
        <v>65</v>
      </c>
      <c r="B74" s="65"/>
      <c r="C74" s="65"/>
      <c r="D74" s="141"/>
      <c r="E74" s="130"/>
      <c r="F74" s="131"/>
      <c r="G74" s="132"/>
      <c r="H74" s="65"/>
      <c r="I74" s="68"/>
      <c r="J74" s="66"/>
      <c r="K74" s="69"/>
      <c r="L74" s="172"/>
      <c r="M74" s="172"/>
      <c r="N74" s="15" t="str">
        <f t="shared" si="6"/>
        <v/>
      </c>
      <c r="O74" s="15" t="str">
        <f t="shared" si="7"/>
        <v/>
      </c>
      <c r="P74" s="15" t="str">
        <f t="shared" si="8"/>
        <v/>
      </c>
      <c r="Q74" s="3"/>
      <c r="R74" s="3"/>
      <c r="S74" s="129">
        <v>65</v>
      </c>
      <c r="T74" s="129">
        <f t="shared" si="9"/>
        <v>0</v>
      </c>
      <c r="U74" s="129" t="str">
        <f t="shared" ref="U74:U137" si="14">N74</f>
        <v/>
      </c>
      <c r="V74" s="27" t="str">
        <f t="shared" ref="V74:V137" si="15">IF(ISNA(VLOOKUP($S74,$T:$U,2,FALSE)),"",VLOOKUP($S74,$T:$U,2,FALSE))</f>
        <v/>
      </c>
      <c r="W74" s="129">
        <f t="shared" si="10"/>
        <v>0</v>
      </c>
      <c r="X74" s="129" t="str">
        <f t="shared" ref="X74:X137" si="16">O74</f>
        <v/>
      </c>
      <c r="Y74" s="27" t="str">
        <f t="shared" ref="Y74:Y137" si="17">IF(ISNA(VLOOKUP($S74,W:X,2,FALSE)),"",VLOOKUP($S74,W:X,2,FALSE))</f>
        <v/>
      </c>
      <c r="Z74" s="129">
        <f t="shared" si="11"/>
        <v>0</v>
      </c>
      <c r="AA74" s="129" t="str">
        <f t="shared" ref="AA74:AA137" si="18">P74</f>
        <v/>
      </c>
      <c r="AB74" s="27" t="str">
        <f t="shared" ref="AB74:AB137" si="19">IF(ISNA(VLOOKUP($S74,Z:AA,2,FALSE)),"",VLOOKUP($S74,Z:AA,2,FALSE))</f>
        <v/>
      </c>
      <c r="AC74" s="3"/>
      <c r="AD74" s="3"/>
    </row>
    <row r="75" spans="1:30" x14ac:dyDescent="0.35">
      <c r="A75" s="156">
        <v>66</v>
      </c>
      <c r="B75" s="65"/>
      <c r="C75" s="65"/>
      <c r="D75" s="141"/>
      <c r="E75" s="130"/>
      <c r="F75" s="131"/>
      <c r="G75" s="132"/>
      <c r="H75" s="65"/>
      <c r="I75" s="68"/>
      <c r="J75" s="66"/>
      <c r="K75" s="69"/>
      <c r="L75" s="172"/>
      <c r="M75" s="172"/>
      <c r="N75" s="15" t="str">
        <f t="shared" ref="N75:N138" si="20">IF(OR($C75="Скважина", $C75="Централизованная система сбора газа"), IF($J75="мониторинг проводится как часть централизованного пункта мониторинга", $K75,$B75), "")</f>
        <v/>
      </c>
      <c r="O75" s="15" t="str">
        <f t="shared" ref="O75:O138" si="21">IF($C75="Ствол", IF($J75="мониторинг проводится как часть централизованного пункта мониторинга", $K75,$B75), "")</f>
        <v/>
      </c>
      <c r="P75" s="15" t="str">
        <f t="shared" ref="P75:P138" si="22">IF($J75="мониторинг проводится как часть централизованного пункта мониторинга", $K75,IF($B75="", "", $B75))</f>
        <v/>
      </c>
      <c r="Q75" s="3"/>
      <c r="R75" s="3"/>
      <c r="S75" s="129">
        <v>66</v>
      </c>
      <c r="T75" s="129">
        <f t="shared" ref="T75:T138" si="23">IF(LEN(N75)&gt;0,T74+1,T74+0)</f>
        <v>0</v>
      </c>
      <c r="U75" s="129" t="str">
        <f t="shared" si="14"/>
        <v/>
      </c>
      <c r="V75" s="27" t="str">
        <f t="shared" si="15"/>
        <v/>
      </c>
      <c r="W75" s="129">
        <f t="shared" ref="W75:W138" si="24">IF(LEN(O75)&gt;0,W74+1,W74+0)</f>
        <v>0</v>
      </c>
      <c r="X75" s="129" t="str">
        <f t="shared" si="16"/>
        <v/>
      </c>
      <c r="Y75" s="27" t="str">
        <f t="shared" si="17"/>
        <v/>
      </c>
      <c r="Z75" s="129">
        <f t="shared" ref="Z75:Z138" si="25">IF(LEN(P75)&gt;0,Z74+1,Z74+0)</f>
        <v>0</v>
      </c>
      <c r="AA75" s="129" t="str">
        <f t="shared" si="18"/>
        <v/>
      </c>
      <c r="AB75" s="27" t="str">
        <f t="shared" si="19"/>
        <v/>
      </c>
      <c r="AC75" s="3"/>
      <c r="AD75" s="3"/>
    </row>
    <row r="76" spans="1:30" x14ac:dyDescent="0.35">
      <c r="A76" s="156">
        <v>67</v>
      </c>
      <c r="B76" s="65"/>
      <c r="C76" s="65"/>
      <c r="D76" s="141"/>
      <c r="E76" s="130"/>
      <c r="F76" s="131"/>
      <c r="G76" s="132"/>
      <c r="H76" s="65"/>
      <c r="I76" s="68"/>
      <c r="J76" s="66"/>
      <c r="K76" s="69"/>
      <c r="L76" s="172"/>
      <c r="M76" s="172"/>
      <c r="N76" s="15" t="str">
        <f t="shared" si="20"/>
        <v/>
      </c>
      <c r="O76" s="15" t="str">
        <f t="shared" si="21"/>
        <v/>
      </c>
      <c r="P76" s="15" t="str">
        <f t="shared" si="22"/>
        <v/>
      </c>
      <c r="Q76" s="3"/>
      <c r="R76" s="3"/>
      <c r="S76" s="129">
        <v>67</v>
      </c>
      <c r="T76" s="129">
        <f t="shared" si="23"/>
        <v>0</v>
      </c>
      <c r="U76" s="129" t="str">
        <f t="shared" si="14"/>
        <v/>
      </c>
      <c r="V76" s="27" t="str">
        <f t="shared" si="15"/>
        <v/>
      </c>
      <c r="W76" s="129">
        <f t="shared" si="24"/>
        <v>0</v>
      </c>
      <c r="X76" s="129" t="str">
        <f t="shared" si="16"/>
        <v/>
      </c>
      <c r="Y76" s="27" t="str">
        <f t="shared" si="17"/>
        <v/>
      </c>
      <c r="Z76" s="129">
        <f t="shared" si="25"/>
        <v>0</v>
      </c>
      <c r="AA76" s="129" t="str">
        <f t="shared" si="18"/>
        <v/>
      </c>
      <c r="AB76" s="27" t="str">
        <f t="shared" si="19"/>
        <v/>
      </c>
      <c r="AC76" s="3"/>
      <c r="AD76" s="3"/>
    </row>
    <row r="77" spans="1:30" x14ac:dyDescent="0.35">
      <c r="A77" s="156">
        <v>68</v>
      </c>
      <c r="B77" s="65"/>
      <c r="C77" s="65"/>
      <c r="D77" s="141"/>
      <c r="E77" s="130"/>
      <c r="F77" s="131"/>
      <c r="G77" s="132"/>
      <c r="H77" s="65"/>
      <c r="I77" s="68"/>
      <c r="J77" s="66"/>
      <c r="K77" s="69"/>
      <c r="L77" s="172"/>
      <c r="M77" s="172"/>
      <c r="N77" s="15" t="str">
        <f t="shared" si="20"/>
        <v/>
      </c>
      <c r="O77" s="15" t="str">
        <f t="shared" si="21"/>
        <v/>
      </c>
      <c r="P77" s="15" t="str">
        <f t="shared" si="22"/>
        <v/>
      </c>
      <c r="Q77" s="3"/>
      <c r="R77" s="3"/>
      <c r="S77" s="129">
        <v>68</v>
      </c>
      <c r="T77" s="129">
        <f t="shared" si="23"/>
        <v>0</v>
      </c>
      <c r="U77" s="129" t="str">
        <f t="shared" si="14"/>
        <v/>
      </c>
      <c r="V77" s="27" t="str">
        <f t="shared" si="15"/>
        <v/>
      </c>
      <c r="W77" s="129">
        <f t="shared" si="24"/>
        <v>0</v>
      </c>
      <c r="X77" s="129" t="str">
        <f t="shared" si="16"/>
        <v/>
      </c>
      <c r="Y77" s="27" t="str">
        <f t="shared" si="17"/>
        <v/>
      </c>
      <c r="Z77" s="129">
        <f t="shared" si="25"/>
        <v>0</v>
      </c>
      <c r="AA77" s="129" t="str">
        <f t="shared" si="18"/>
        <v/>
      </c>
      <c r="AB77" s="27" t="str">
        <f t="shared" si="19"/>
        <v/>
      </c>
      <c r="AC77" s="3"/>
      <c r="AD77" s="3"/>
    </row>
    <row r="78" spans="1:30" x14ac:dyDescent="0.35">
      <c r="A78" s="156">
        <v>69</v>
      </c>
      <c r="B78" s="65"/>
      <c r="C78" s="65"/>
      <c r="D78" s="141"/>
      <c r="E78" s="130"/>
      <c r="F78" s="131"/>
      <c r="G78" s="132"/>
      <c r="H78" s="65"/>
      <c r="I78" s="68"/>
      <c r="J78" s="66"/>
      <c r="K78" s="69"/>
      <c r="L78" s="172"/>
      <c r="M78" s="172"/>
      <c r="N78" s="15" t="str">
        <f t="shared" si="20"/>
        <v/>
      </c>
      <c r="O78" s="15" t="str">
        <f t="shared" si="21"/>
        <v/>
      </c>
      <c r="P78" s="15" t="str">
        <f t="shared" si="22"/>
        <v/>
      </c>
      <c r="Q78" s="3"/>
      <c r="R78" s="3"/>
      <c r="S78" s="129">
        <v>69</v>
      </c>
      <c r="T78" s="129">
        <f t="shared" si="23"/>
        <v>0</v>
      </c>
      <c r="U78" s="129" t="str">
        <f t="shared" si="14"/>
        <v/>
      </c>
      <c r="V78" s="27" t="str">
        <f t="shared" si="15"/>
        <v/>
      </c>
      <c r="W78" s="129">
        <f t="shared" si="24"/>
        <v>0</v>
      </c>
      <c r="X78" s="129" t="str">
        <f t="shared" si="16"/>
        <v/>
      </c>
      <c r="Y78" s="27" t="str">
        <f t="shared" si="17"/>
        <v/>
      </c>
      <c r="Z78" s="129">
        <f t="shared" si="25"/>
        <v>0</v>
      </c>
      <c r="AA78" s="129" t="str">
        <f t="shared" si="18"/>
        <v/>
      </c>
      <c r="AB78" s="27" t="str">
        <f t="shared" si="19"/>
        <v/>
      </c>
      <c r="AC78" s="3"/>
      <c r="AD78" s="3"/>
    </row>
    <row r="79" spans="1:30" x14ac:dyDescent="0.35">
      <c r="A79" s="156">
        <v>70</v>
      </c>
      <c r="B79" s="65"/>
      <c r="C79" s="65"/>
      <c r="D79" s="141"/>
      <c r="E79" s="130"/>
      <c r="F79" s="131"/>
      <c r="G79" s="132"/>
      <c r="H79" s="65"/>
      <c r="I79" s="68"/>
      <c r="J79" s="66"/>
      <c r="K79" s="69"/>
      <c r="L79" s="172"/>
      <c r="M79" s="172"/>
      <c r="N79" s="15" t="str">
        <f t="shared" si="20"/>
        <v/>
      </c>
      <c r="O79" s="15" t="str">
        <f t="shared" si="21"/>
        <v/>
      </c>
      <c r="P79" s="15" t="str">
        <f t="shared" si="22"/>
        <v/>
      </c>
      <c r="Q79" s="3"/>
      <c r="R79" s="3"/>
      <c r="S79" s="129">
        <v>70</v>
      </c>
      <c r="T79" s="129">
        <f t="shared" si="23"/>
        <v>0</v>
      </c>
      <c r="U79" s="129" t="str">
        <f t="shared" si="14"/>
        <v/>
      </c>
      <c r="V79" s="27" t="str">
        <f t="shared" si="15"/>
        <v/>
      </c>
      <c r="W79" s="129">
        <f t="shared" si="24"/>
        <v>0</v>
      </c>
      <c r="X79" s="129" t="str">
        <f t="shared" si="16"/>
        <v/>
      </c>
      <c r="Y79" s="27" t="str">
        <f t="shared" si="17"/>
        <v/>
      </c>
      <c r="Z79" s="129">
        <f t="shared" si="25"/>
        <v>0</v>
      </c>
      <c r="AA79" s="129" t="str">
        <f t="shared" si="18"/>
        <v/>
      </c>
      <c r="AB79" s="27" t="str">
        <f t="shared" si="19"/>
        <v/>
      </c>
      <c r="AC79" s="3"/>
      <c r="AD79" s="3"/>
    </row>
    <row r="80" spans="1:30" x14ac:dyDescent="0.35">
      <c r="A80" s="156">
        <v>71</v>
      </c>
      <c r="B80" s="65"/>
      <c r="C80" s="65"/>
      <c r="D80" s="141"/>
      <c r="E80" s="130"/>
      <c r="F80" s="131"/>
      <c r="G80" s="132"/>
      <c r="H80" s="65"/>
      <c r="I80" s="68"/>
      <c r="J80" s="66"/>
      <c r="K80" s="69"/>
      <c r="L80" s="172"/>
      <c r="M80" s="172"/>
      <c r="N80" s="15" t="str">
        <f t="shared" si="20"/>
        <v/>
      </c>
      <c r="O80" s="15" t="str">
        <f t="shared" si="21"/>
        <v/>
      </c>
      <c r="P80" s="15" t="str">
        <f t="shared" si="22"/>
        <v/>
      </c>
      <c r="Q80" s="3"/>
      <c r="R80" s="3"/>
      <c r="S80" s="129">
        <v>71</v>
      </c>
      <c r="T80" s="129">
        <f t="shared" si="23"/>
        <v>0</v>
      </c>
      <c r="U80" s="129" t="str">
        <f t="shared" si="14"/>
        <v/>
      </c>
      <c r="V80" s="27" t="str">
        <f t="shared" si="15"/>
        <v/>
      </c>
      <c r="W80" s="129">
        <f t="shared" si="24"/>
        <v>0</v>
      </c>
      <c r="X80" s="129" t="str">
        <f t="shared" si="16"/>
        <v/>
      </c>
      <c r="Y80" s="27" t="str">
        <f t="shared" si="17"/>
        <v/>
      </c>
      <c r="Z80" s="129">
        <f t="shared" si="25"/>
        <v>0</v>
      </c>
      <c r="AA80" s="129" t="str">
        <f t="shared" si="18"/>
        <v/>
      </c>
      <c r="AB80" s="27" t="str">
        <f t="shared" si="19"/>
        <v/>
      </c>
      <c r="AC80" s="3"/>
      <c r="AD80" s="3"/>
    </row>
    <row r="81" spans="1:30" x14ac:dyDescent="0.35">
      <c r="A81" s="156">
        <v>72</v>
      </c>
      <c r="B81" s="65"/>
      <c r="C81" s="65"/>
      <c r="D81" s="141"/>
      <c r="E81" s="130"/>
      <c r="F81" s="131"/>
      <c r="G81" s="132"/>
      <c r="H81" s="65"/>
      <c r="I81" s="68"/>
      <c r="J81" s="66"/>
      <c r="K81" s="69"/>
      <c r="L81" s="172"/>
      <c r="M81" s="172"/>
      <c r="N81" s="15" t="str">
        <f t="shared" si="20"/>
        <v/>
      </c>
      <c r="O81" s="15" t="str">
        <f t="shared" si="21"/>
        <v/>
      </c>
      <c r="P81" s="15" t="str">
        <f t="shared" si="22"/>
        <v/>
      </c>
      <c r="Q81" s="3"/>
      <c r="R81" s="3"/>
      <c r="S81" s="129">
        <v>72</v>
      </c>
      <c r="T81" s="129">
        <f t="shared" si="23"/>
        <v>0</v>
      </c>
      <c r="U81" s="129" t="str">
        <f t="shared" si="14"/>
        <v/>
      </c>
      <c r="V81" s="27" t="str">
        <f t="shared" si="15"/>
        <v/>
      </c>
      <c r="W81" s="129">
        <f t="shared" si="24"/>
        <v>0</v>
      </c>
      <c r="X81" s="129" t="str">
        <f t="shared" si="16"/>
        <v/>
      </c>
      <c r="Y81" s="27" t="str">
        <f t="shared" si="17"/>
        <v/>
      </c>
      <c r="Z81" s="129">
        <f t="shared" si="25"/>
        <v>0</v>
      </c>
      <c r="AA81" s="129" t="str">
        <f t="shared" si="18"/>
        <v/>
      </c>
      <c r="AB81" s="27" t="str">
        <f t="shared" si="19"/>
        <v/>
      </c>
      <c r="AC81" s="3"/>
      <c r="AD81" s="3"/>
    </row>
    <row r="82" spans="1:30" x14ac:dyDescent="0.35">
      <c r="A82" s="156">
        <v>73</v>
      </c>
      <c r="B82" s="65"/>
      <c r="C82" s="65"/>
      <c r="D82" s="141"/>
      <c r="E82" s="130"/>
      <c r="F82" s="131"/>
      <c r="G82" s="132"/>
      <c r="H82" s="65"/>
      <c r="I82" s="68"/>
      <c r="J82" s="66"/>
      <c r="K82" s="69"/>
      <c r="L82" s="172"/>
      <c r="M82" s="172"/>
      <c r="N82" s="15" t="str">
        <f t="shared" si="20"/>
        <v/>
      </c>
      <c r="O82" s="15" t="str">
        <f t="shared" si="21"/>
        <v/>
      </c>
      <c r="P82" s="15" t="str">
        <f t="shared" si="22"/>
        <v/>
      </c>
      <c r="Q82" s="3"/>
      <c r="R82" s="3"/>
      <c r="S82" s="129">
        <v>73</v>
      </c>
      <c r="T82" s="129">
        <f t="shared" si="23"/>
        <v>0</v>
      </c>
      <c r="U82" s="129" t="str">
        <f t="shared" si="14"/>
        <v/>
      </c>
      <c r="V82" s="27" t="str">
        <f t="shared" si="15"/>
        <v/>
      </c>
      <c r="W82" s="129">
        <f t="shared" si="24"/>
        <v>0</v>
      </c>
      <c r="X82" s="129" t="str">
        <f t="shared" si="16"/>
        <v/>
      </c>
      <c r="Y82" s="27" t="str">
        <f t="shared" si="17"/>
        <v/>
      </c>
      <c r="Z82" s="129">
        <f t="shared" si="25"/>
        <v>0</v>
      </c>
      <c r="AA82" s="129" t="str">
        <f t="shared" si="18"/>
        <v/>
      </c>
      <c r="AB82" s="27" t="str">
        <f t="shared" si="19"/>
        <v/>
      </c>
      <c r="AC82" s="3"/>
      <c r="AD82" s="3"/>
    </row>
    <row r="83" spans="1:30" x14ac:dyDescent="0.35">
      <c r="A83" s="156">
        <v>74</v>
      </c>
      <c r="B83" s="65"/>
      <c r="C83" s="65"/>
      <c r="D83" s="141"/>
      <c r="E83" s="130"/>
      <c r="F83" s="131"/>
      <c r="G83" s="132"/>
      <c r="H83" s="65"/>
      <c r="I83" s="68"/>
      <c r="J83" s="66"/>
      <c r="K83" s="69"/>
      <c r="L83" s="172"/>
      <c r="M83" s="172"/>
      <c r="N83" s="15" t="str">
        <f t="shared" si="20"/>
        <v/>
      </c>
      <c r="O83" s="15" t="str">
        <f t="shared" si="21"/>
        <v/>
      </c>
      <c r="P83" s="15" t="str">
        <f t="shared" si="22"/>
        <v/>
      </c>
      <c r="Q83" s="3"/>
      <c r="R83" s="3"/>
      <c r="S83" s="129">
        <v>74</v>
      </c>
      <c r="T83" s="129">
        <f t="shared" si="23"/>
        <v>0</v>
      </c>
      <c r="U83" s="129" t="str">
        <f t="shared" si="14"/>
        <v/>
      </c>
      <c r="V83" s="27" t="str">
        <f t="shared" si="15"/>
        <v/>
      </c>
      <c r="W83" s="129">
        <f t="shared" si="24"/>
        <v>0</v>
      </c>
      <c r="X83" s="129" t="str">
        <f t="shared" si="16"/>
        <v/>
      </c>
      <c r="Y83" s="27" t="str">
        <f t="shared" si="17"/>
        <v/>
      </c>
      <c r="Z83" s="129">
        <f t="shared" si="25"/>
        <v>0</v>
      </c>
      <c r="AA83" s="129" t="str">
        <f t="shared" si="18"/>
        <v/>
      </c>
      <c r="AB83" s="27" t="str">
        <f t="shared" si="19"/>
        <v/>
      </c>
      <c r="AC83" s="3"/>
      <c r="AD83" s="3"/>
    </row>
    <row r="84" spans="1:30" x14ac:dyDescent="0.35">
      <c r="A84" s="156">
        <v>75</v>
      </c>
      <c r="B84" s="65"/>
      <c r="C84" s="65"/>
      <c r="D84" s="141"/>
      <c r="E84" s="130"/>
      <c r="F84" s="131"/>
      <c r="G84" s="132"/>
      <c r="H84" s="65"/>
      <c r="I84" s="68"/>
      <c r="J84" s="66"/>
      <c r="K84" s="69"/>
      <c r="L84" s="172"/>
      <c r="M84" s="172"/>
      <c r="N84" s="15" t="str">
        <f t="shared" si="20"/>
        <v/>
      </c>
      <c r="O84" s="15" t="str">
        <f t="shared" si="21"/>
        <v/>
      </c>
      <c r="P84" s="15" t="str">
        <f t="shared" si="22"/>
        <v/>
      </c>
      <c r="Q84" s="3"/>
      <c r="R84" s="3"/>
      <c r="S84" s="129">
        <v>75</v>
      </c>
      <c r="T84" s="129">
        <f t="shared" si="23"/>
        <v>0</v>
      </c>
      <c r="U84" s="129" t="str">
        <f t="shared" si="14"/>
        <v/>
      </c>
      <c r="V84" s="27" t="str">
        <f t="shared" si="15"/>
        <v/>
      </c>
      <c r="W84" s="129">
        <f t="shared" si="24"/>
        <v>0</v>
      </c>
      <c r="X84" s="129" t="str">
        <f t="shared" si="16"/>
        <v/>
      </c>
      <c r="Y84" s="27" t="str">
        <f t="shared" si="17"/>
        <v/>
      </c>
      <c r="Z84" s="129">
        <f t="shared" si="25"/>
        <v>0</v>
      </c>
      <c r="AA84" s="129" t="str">
        <f t="shared" si="18"/>
        <v/>
      </c>
      <c r="AB84" s="27" t="str">
        <f t="shared" si="19"/>
        <v/>
      </c>
      <c r="AC84" s="3"/>
      <c r="AD84" s="3"/>
    </row>
    <row r="85" spans="1:30" x14ac:dyDescent="0.35">
      <c r="A85" s="156">
        <v>76</v>
      </c>
      <c r="B85" s="65"/>
      <c r="C85" s="65"/>
      <c r="D85" s="141"/>
      <c r="E85" s="130"/>
      <c r="F85" s="131"/>
      <c r="G85" s="132"/>
      <c r="H85" s="65"/>
      <c r="I85" s="68"/>
      <c r="J85" s="66"/>
      <c r="K85" s="69"/>
      <c r="L85" s="172"/>
      <c r="M85" s="172"/>
      <c r="N85" s="15" t="str">
        <f t="shared" si="20"/>
        <v/>
      </c>
      <c r="O85" s="15" t="str">
        <f t="shared" si="21"/>
        <v/>
      </c>
      <c r="P85" s="15" t="str">
        <f t="shared" si="22"/>
        <v/>
      </c>
      <c r="Q85" s="3"/>
      <c r="R85" s="3"/>
      <c r="S85" s="129">
        <v>76</v>
      </c>
      <c r="T85" s="129">
        <f t="shared" si="23"/>
        <v>0</v>
      </c>
      <c r="U85" s="129" t="str">
        <f t="shared" si="14"/>
        <v/>
      </c>
      <c r="V85" s="27" t="str">
        <f t="shared" si="15"/>
        <v/>
      </c>
      <c r="W85" s="129">
        <f t="shared" si="24"/>
        <v>0</v>
      </c>
      <c r="X85" s="129" t="str">
        <f t="shared" si="16"/>
        <v/>
      </c>
      <c r="Y85" s="27" t="str">
        <f t="shared" si="17"/>
        <v/>
      </c>
      <c r="Z85" s="129">
        <f t="shared" si="25"/>
        <v>0</v>
      </c>
      <c r="AA85" s="129" t="str">
        <f t="shared" si="18"/>
        <v/>
      </c>
      <c r="AB85" s="27" t="str">
        <f t="shared" si="19"/>
        <v/>
      </c>
      <c r="AC85" s="3"/>
      <c r="AD85" s="3"/>
    </row>
    <row r="86" spans="1:30" x14ac:dyDescent="0.35">
      <c r="A86" s="156">
        <v>77</v>
      </c>
      <c r="B86" s="65"/>
      <c r="C86" s="65"/>
      <c r="D86" s="141"/>
      <c r="E86" s="130"/>
      <c r="F86" s="131"/>
      <c r="G86" s="132"/>
      <c r="H86" s="65"/>
      <c r="I86" s="68"/>
      <c r="J86" s="66"/>
      <c r="K86" s="69"/>
      <c r="L86" s="172"/>
      <c r="M86" s="172"/>
      <c r="N86" s="15" t="str">
        <f t="shared" si="20"/>
        <v/>
      </c>
      <c r="O86" s="15" t="str">
        <f t="shared" si="21"/>
        <v/>
      </c>
      <c r="P86" s="15" t="str">
        <f t="shared" si="22"/>
        <v/>
      </c>
      <c r="Q86" s="3"/>
      <c r="R86" s="3"/>
      <c r="S86" s="129">
        <v>77</v>
      </c>
      <c r="T86" s="129">
        <f t="shared" si="23"/>
        <v>0</v>
      </c>
      <c r="U86" s="129" t="str">
        <f t="shared" si="14"/>
        <v/>
      </c>
      <c r="V86" s="27" t="str">
        <f t="shared" si="15"/>
        <v/>
      </c>
      <c r="W86" s="129">
        <f t="shared" si="24"/>
        <v>0</v>
      </c>
      <c r="X86" s="129" t="str">
        <f t="shared" si="16"/>
        <v/>
      </c>
      <c r="Y86" s="27" t="str">
        <f t="shared" si="17"/>
        <v/>
      </c>
      <c r="Z86" s="129">
        <f t="shared" si="25"/>
        <v>0</v>
      </c>
      <c r="AA86" s="129" t="str">
        <f t="shared" si="18"/>
        <v/>
      </c>
      <c r="AB86" s="27" t="str">
        <f t="shared" si="19"/>
        <v/>
      </c>
      <c r="AC86" s="3"/>
      <c r="AD86" s="3"/>
    </row>
    <row r="87" spans="1:30" x14ac:dyDescent="0.35">
      <c r="A87" s="156">
        <v>78</v>
      </c>
      <c r="B87" s="65"/>
      <c r="C87" s="65"/>
      <c r="D87" s="141"/>
      <c r="E87" s="130"/>
      <c r="F87" s="131"/>
      <c r="G87" s="132"/>
      <c r="H87" s="65"/>
      <c r="I87" s="68"/>
      <c r="J87" s="66"/>
      <c r="K87" s="69"/>
      <c r="L87" s="172"/>
      <c r="M87" s="172"/>
      <c r="N87" s="15" t="str">
        <f t="shared" si="20"/>
        <v/>
      </c>
      <c r="O87" s="15" t="str">
        <f t="shared" si="21"/>
        <v/>
      </c>
      <c r="P87" s="15" t="str">
        <f t="shared" si="22"/>
        <v/>
      </c>
      <c r="Q87" s="3"/>
      <c r="R87" s="3"/>
      <c r="S87" s="129">
        <v>78</v>
      </c>
      <c r="T87" s="129">
        <f t="shared" si="23"/>
        <v>0</v>
      </c>
      <c r="U87" s="129" t="str">
        <f t="shared" si="14"/>
        <v/>
      </c>
      <c r="V87" s="27" t="str">
        <f t="shared" si="15"/>
        <v/>
      </c>
      <c r="W87" s="129">
        <f t="shared" si="24"/>
        <v>0</v>
      </c>
      <c r="X87" s="129" t="str">
        <f t="shared" si="16"/>
        <v/>
      </c>
      <c r="Y87" s="27" t="str">
        <f t="shared" si="17"/>
        <v/>
      </c>
      <c r="Z87" s="129">
        <f t="shared" si="25"/>
        <v>0</v>
      </c>
      <c r="AA87" s="129" t="str">
        <f t="shared" si="18"/>
        <v/>
      </c>
      <c r="AB87" s="27" t="str">
        <f t="shared" si="19"/>
        <v/>
      </c>
      <c r="AC87" s="3"/>
      <c r="AD87" s="3"/>
    </row>
    <row r="88" spans="1:30" x14ac:dyDescent="0.35">
      <c r="A88" s="156">
        <v>79</v>
      </c>
      <c r="B88" s="65"/>
      <c r="C88" s="65"/>
      <c r="D88" s="141"/>
      <c r="E88" s="130"/>
      <c r="F88" s="131"/>
      <c r="G88" s="132"/>
      <c r="H88" s="65"/>
      <c r="I88" s="68"/>
      <c r="J88" s="66"/>
      <c r="K88" s="69"/>
      <c r="L88" s="172"/>
      <c r="M88" s="172"/>
      <c r="N88" s="15" t="str">
        <f t="shared" si="20"/>
        <v/>
      </c>
      <c r="O88" s="15" t="str">
        <f t="shared" si="21"/>
        <v/>
      </c>
      <c r="P88" s="15" t="str">
        <f t="shared" si="22"/>
        <v/>
      </c>
      <c r="Q88" s="3"/>
      <c r="R88" s="3"/>
      <c r="S88" s="129">
        <v>79</v>
      </c>
      <c r="T88" s="129">
        <f t="shared" si="23"/>
        <v>0</v>
      </c>
      <c r="U88" s="129" t="str">
        <f t="shared" si="14"/>
        <v/>
      </c>
      <c r="V88" s="27" t="str">
        <f t="shared" si="15"/>
        <v/>
      </c>
      <c r="W88" s="129">
        <f t="shared" si="24"/>
        <v>0</v>
      </c>
      <c r="X88" s="129" t="str">
        <f t="shared" si="16"/>
        <v/>
      </c>
      <c r="Y88" s="27" t="str">
        <f t="shared" si="17"/>
        <v/>
      </c>
      <c r="Z88" s="129">
        <f t="shared" si="25"/>
        <v>0</v>
      </c>
      <c r="AA88" s="129" t="str">
        <f t="shared" si="18"/>
        <v/>
      </c>
      <c r="AB88" s="27" t="str">
        <f t="shared" si="19"/>
        <v/>
      </c>
      <c r="AC88" s="3"/>
      <c r="AD88" s="3"/>
    </row>
    <row r="89" spans="1:30" x14ac:dyDescent="0.35">
      <c r="A89" s="156">
        <v>80</v>
      </c>
      <c r="B89" s="65"/>
      <c r="C89" s="65"/>
      <c r="D89" s="141"/>
      <c r="E89" s="130"/>
      <c r="F89" s="131"/>
      <c r="G89" s="132"/>
      <c r="H89" s="65"/>
      <c r="I89" s="68"/>
      <c r="J89" s="66"/>
      <c r="K89" s="69"/>
      <c r="L89" s="172"/>
      <c r="M89" s="172"/>
      <c r="N89" s="15" t="str">
        <f t="shared" si="20"/>
        <v/>
      </c>
      <c r="O89" s="15" t="str">
        <f t="shared" si="21"/>
        <v/>
      </c>
      <c r="P89" s="15" t="str">
        <f t="shared" si="22"/>
        <v/>
      </c>
      <c r="Q89" s="3"/>
      <c r="R89" s="3"/>
      <c r="S89" s="129">
        <v>80</v>
      </c>
      <c r="T89" s="129">
        <f t="shared" si="23"/>
        <v>0</v>
      </c>
      <c r="U89" s="129" t="str">
        <f t="shared" si="14"/>
        <v/>
      </c>
      <c r="V89" s="27" t="str">
        <f t="shared" si="15"/>
        <v/>
      </c>
      <c r="W89" s="129">
        <f t="shared" si="24"/>
        <v>0</v>
      </c>
      <c r="X89" s="129" t="str">
        <f t="shared" si="16"/>
        <v/>
      </c>
      <c r="Y89" s="27" t="str">
        <f t="shared" si="17"/>
        <v/>
      </c>
      <c r="Z89" s="129">
        <f t="shared" si="25"/>
        <v>0</v>
      </c>
      <c r="AA89" s="129" t="str">
        <f t="shared" si="18"/>
        <v/>
      </c>
      <c r="AB89" s="27" t="str">
        <f t="shared" si="19"/>
        <v/>
      </c>
      <c r="AC89" s="3"/>
      <c r="AD89" s="3"/>
    </row>
    <row r="90" spans="1:30" x14ac:dyDescent="0.35">
      <c r="A90" s="156">
        <v>81</v>
      </c>
      <c r="B90" s="65"/>
      <c r="C90" s="65"/>
      <c r="D90" s="141"/>
      <c r="E90" s="130"/>
      <c r="F90" s="131"/>
      <c r="G90" s="132"/>
      <c r="H90" s="65"/>
      <c r="I90" s="68"/>
      <c r="J90" s="66"/>
      <c r="K90" s="69"/>
      <c r="L90" s="172"/>
      <c r="M90" s="172"/>
      <c r="N90" s="15" t="str">
        <f t="shared" si="20"/>
        <v/>
      </c>
      <c r="O90" s="15" t="str">
        <f t="shared" si="21"/>
        <v/>
      </c>
      <c r="P90" s="15" t="str">
        <f t="shared" si="22"/>
        <v/>
      </c>
      <c r="Q90" s="3"/>
      <c r="R90" s="3"/>
      <c r="S90" s="129">
        <v>81</v>
      </c>
      <c r="T90" s="129">
        <f t="shared" si="23"/>
        <v>0</v>
      </c>
      <c r="U90" s="129" t="str">
        <f t="shared" si="14"/>
        <v/>
      </c>
      <c r="V90" s="27" t="str">
        <f t="shared" si="15"/>
        <v/>
      </c>
      <c r="W90" s="129">
        <f t="shared" si="24"/>
        <v>0</v>
      </c>
      <c r="X90" s="129" t="str">
        <f t="shared" si="16"/>
        <v/>
      </c>
      <c r="Y90" s="27" t="str">
        <f t="shared" si="17"/>
        <v/>
      </c>
      <c r="Z90" s="129">
        <f t="shared" si="25"/>
        <v>0</v>
      </c>
      <c r="AA90" s="129" t="str">
        <f t="shared" si="18"/>
        <v/>
      </c>
      <c r="AB90" s="27" t="str">
        <f t="shared" si="19"/>
        <v/>
      </c>
      <c r="AC90" s="3"/>
      <c r="AD90" s="3"/>
    </row>
    <row r="91" spans="1:30" x14ac:dyDescent="0.35">
      <c r="A91" s="156">
        <v>82</v>
      </c>
      <c r="B91" s="65"/>
      <c r="C91" s="65"/>
      <c r="D91" s="141"/>
      <c r="E91" s="130"/>
      <c r="F91" s="131"/>
      <c r="G91" s="132"/>
      <c r="H91" s="65"/>
      <c r="I91" s="68"/>
      <c r="J91" s="66"/>
      <c r="K91" s="69"/>
      <c r="L91" s="172"/>
      <c r="M91" s="172"/>
      <c r="N91" s="15" t="str">
        <f t="shared" si="20"/>
        <v/>
      </c>
      <c r="O91" s="15" t="str">
        <f t="shared" si="21"/>
        <v/>
      </c>
      <c r="P91" s="15" t="str">
        <f t="shared" si="22"/>
        <v/>
      </c>
      <c r="Q91" s="3"/>
      <c r="R91" s="3"/>
      <c r="S91" s="129">
        <v>82</v>
      </c>
      <c r="T91" s="129">
        <f t="shared" si="23"/>
        <v>0</v>
      </c>
      <c r="U91" s="129" t="str">
        <f t="shared" si="14"/>
        <v/>
      </c>
      <c r="V91" s="27" t="str">
        <f t="shared" si="15"/>
        <v/>
      </c>
      <c r="W91" s="129">
        <f t="shared" si="24"/>
        <v>0</v>
      </c>
      <c r="X91" s="129" t="str">
        <f t="shared" si="16"/>
        <v/>
      </c>
      <c r="Y91" s="27" t="str">
        <f t="shared" si="17"/>
        <v/>
      </c>
      <c r="Z91" s="129">
        <f t="shared" si="25"/>
        <v>0</v>
      </c>
      <c r="AA91" s="129" t="str">
        <f t="shared" si="18"/>
        <v/>
      </c>
      <c r="AB91" s="27" t="str">
        <f t="shared" si="19"/>
        <v/>
      </c>
      <c r="AC91" s="3"/>
      <c r="AD91" s="3"/>
    </row>
    <row r="92" spans="1:30" x14ac:dyDescent="0.35">
      <c r="A92" s="156">
        <v>83</v>
      </c>
      <c r="B92" s="65"/>
      <c r="C92" s="65"/>
      <c r="D92" s="141"/>
      <c r="E92" s="130"/>
      <c r="F92" s="131"/>
      <c r="G92" s="132"/>
      <c r="H92" s="65"/>
      <c r="I92" s="68"/>
      <c r="J92" s="66"/>
      <c r="K92" s="69"/>
      <c r="L92" s="172"/>
      <c r="M92" s="172"/>
      <c r="N92" s="15" t="str">
        <f t="shared" si="20"/>
        <v/>
      </c>
      <c r="O92" s="15" t="str">
        <f t="shared" si="21"/>
        <v/>
      </c>
      <c r="P92" s="15" t="str">
        <f t="shared" si="22"/>
        <v/>
      </c>
      <c r="Q92" s="3"/>
      <c r="R92" s="3"/>
      <c r="S92" s="129">
        <v>83</v>
      </c>
      <c r="T92" s="129">
        <f t="shared" si="23"/>
        <v>0</v>
      </c>
      <c r="U92" s="129" t="str">
        <f t="shared" si="14"/>
        <v/>
      </c>
      <c r="V92" s="27" t="str">
        <f t="shared" si="15"/>
        <v/>
      </c>
      <c r="W92" s="129">
        <f t="shared" si="24"/>
        <v>0</v>
      </c>
      <c r="X92" s="129" t="str">
        <f t="shared" si="16"/>
        <v/>
      </c>
      <c r="Y92" s="27" t="str">
        <f t="shared" si="17"/>
        <v/>
      </c>
      <c r="Z92" s="129">
        <f t="shared" si="25"/>
        <v>0</v>
      </c>
      <c r="AA92" s="129" t="str">
        <f t="shared" si="18"/>
        <v/>
      </c>
      <c r="AB92" s="27" t="str">
        <f t="shared" si="19"/>
        <v/>
      </c>
      <c r="AC92" s="3"/>
      <c r="AD92" s="3"/>
    </row>
    <row r="93" spans="1:30" x14ac:dyDescent="0.35">
      <c r="A93" s="156">
        <v>84</v>
      </c>
      <c r="B93" s="65"/>
      <c r="C93" s="65"/>
      <c r="D93" s="141"/>
      <c r="E93" s="130"/>
      <c r="F93" s="131"/>
      <c r="G93" s="132"/>
      <c r="H93" s="65"/>
      <c r="I93" s="68"/>
      <c r="J93" s="66"/>
      <c r="K93" s="69"/>
      <c r="L93" s="172"/>
      <c r="M93" s="172"/>
      <c r="N93" s="15" t="str">
        <f t="shared" si="20"/>
        <v/>
      </c>
      <c r="O93" s="15" t="str">
        <f t="shared" si="21"/>
        <v/>
      </c>
      <c r="P93" s="15" t="str">
        <f t="shared" si="22"/>
        <v/>
      </c>
      <c r="Q93" s="3"/>
      <c r="R93" s="3"/>
      <c r="S93" s="129">
        <v>84</v>
      </c>
      <c r="T93" s="129">
        <f t="shared" si="23"/>
        <v>0</v>
      </c>
      <c r="U93" s="129" t="str">
        <f t="shared" si="14"/>
        <v/>
      </c>
      <c r="V93" s="27" t="str">
        <f t="shared" si="15"/>
        <v/>
      </c>
      <c r="W93" s="129">
        <f t="shared" si="24"/>
        <v>0</v>
      </c>
      <c r="X93" s="129" t="str">
        <f t="shared" si="16"/>
        <v/>
      </c>
      <c r="Y93" s="27" t="str">
        <f t="shared" si="17"/>
        <v/>
      </c>
      <c r="Z93" s="129">
        <f t="shared" si="25"/>
        <v>0</v>
      </c>
      <c r="AA93" s="129" t="str">
        <f t="shared" si="18"/>
        <v/>
      </c>
      <c r="AB93" s="27" t="str">
        <f t="shared" si="19"/>
        <v/>
      </c>
      <c r="AC93" s="3"/>
      <c r="AD93" s="3"/>
    </row>
    <row r="94" spans="1:30" x14ac:dyDescent="0.35">
      <c r="A94" s="156">
        <v>85</v>
      </c>
      <c r="B94" s="65"/>
      <c r="C94" s="65"/>
      <c r="D94" s="141"/>
      <c r="E94" s="130"/>
      <c r="F94" s="131"/>
      <c r="G94" s="132"/>
      <c r="H94" s="65"/>
      <c r="I94" s="68"/>
      <c r="J94" s="66"/>
      <c r="K94" s="69"/>
      <c r="L94" s="172"/>
      <c r="M94" s="172"/>
      <c r="N94" s="15" t="str">
        <f t="shared" si="20"/>
        <v/>
      </c>
      <c r="O94" s="15" t="str">
        <f t="shared" si="21"/>
        <v/>
      </c>
      <c r="P94" s="15" t="str">
        <f t="shared" si="22"/>
        <v/>
      </c>
      <c r="Q94" s="3"/>
      <c r="R94" s="3"/>
      <c r="S94" s="129">
        <v>85</v>
      </c>
      <c r="T94" s="129">
        <f t="shared" si="23"/>
        <v>0</v>
      </c>
      <c r="U94" s="129" t="str">
        <f t="shared" si="14"/>
        <v/>
      </c>
      <c r="V94" s="27" t="str">
        <f t="shared" si="15"/>
        <v/>
      </c>
      <c r="W94" s="129">
        <f t="shared" si="24"/>
        <v>0</v>
      </c>
      <c r="X94" s="129" t="str">
        <f t="shared" si="16"/>
        <v/>
      </c>
      <c r="Y94" s="27" t="str">
        <f t="shared" si="17"/>
        <v/>
      </c>
      <c r="Z94" s="129">
        <f t="shared" si="25"/>
        <v>0</v>
      </c>
      <c r="AA94" s="129" t="str">
        <f t="shared" si="18"/>
        <v/>
      </c>
      <c r="AB94" s="27" t="str">
        <f t="shared" si="19"/>
        <v/>
      </c>
      <c r="AC94" s="3"/>
      <c r="AD94" s="3"/>
    </row>
    <row r="95" spans="1:30" x14ac:dyDescent="0.35">
      <c r="A95" s="156">
        <v>86</v>
      </c>
      <c r="B95" s="65"/>
      <c r="C95" s="65"/>
      <c r="D95" s="141"/>
      <c r="E95" s="130"/>
      <c r="F95" s="131"/>
      <c r="G95" s="132"/>
      <c r="H95" s="65"/>
      <c r="I95" s="68"/>
      <c r="J95" s="66"/>
      <c r="K95" s="69"/>
      <c r="L95" s="172"/>
      <c r="M95" s="172"/>
      <c r="N95" s="15" t="str">
        <f t="shared" si="20"/>
        <v/>
      </c>
      <c r="O95" s="15" t="str">
        <f t="shared" si="21"/>
        <v/>
      </c>
      <c r="P95" s="15" t="str">
        <f t="shared" si="22"/>
        <v/>
      </c>
      <c r="Q95" s="3"/>
      <c r="R95" s="3"/>
      <c r="S95" s="129">
        <v>86</v>
      </c>
      <c r="T95" s="129">
        <f t="shared" si="23"/>
        <v>0</v>
      </c>
      <c r="U95" s="129" t="str">
        <f t="shared" si="14"/>
        <v/>
      </c>
      <c r="V95" s="27" t="str">
        <f t="shared" si="15"/>
        <v/>
      </c>
      <c r="W95" s="129">
        <f t="shared" si="24"/>
        <v>0</v>
      </c>
      <c r="X95" s="129" t="str">
        <f t="shared" si="16"/>
        <v/>
      </c>
      <c r="Y95" s="27" t="str">
        <f t="shared" si="17"/>
        <v/>
      </c>
      <c r="Z95" s="129">
        <f t="shared" si="25"/>
        <v>0</v>
      </c>
      <c r="AA95" s="129" t="str">
        <f t="shared" si="18"/>
        <v/>
      </c>
      <c r="AB95" s="27" t="str">
        <f t="shared" si="19"/>
        <v/>
      </c>
      <c r="AC95" s="3"/>
      <c r="AD95" s="3"/>
    </row>
    <row r="96" spans="1:30" x14ac:dyDescent="0.35">
      <c r="A96" s="156">
        <v>87</v>
      </c>
      <c r="B96" s="65"/>
      <c r="C96" s="65"/>
      <c r="D96" s="141"/>
      <c r="E96" s="130"/>
      <c r="F96" s="131"/>
      <c r="G96" s="132"/>
      <c r="H96" s="65"/>
      <c r="I96" s="68"/>
      <c r="J96" s="66"/>
      <c r="K96" s="69"/>
      <c r="L96" s="172"/>
      <c r="M96" s="172"/>
      <c r="N96" s="15" t="str">
        <f t="shared" si="20"/>
        <v/>
      </c>
      <c r="O96" s="15" t="str">
        <f t="shared" si="21"/>
        <v/>
      </c>
      <c r="P96" s="15" t="str">
        <f t="shared" si="22"/>
        <v/>
      </c>
      <c r="Q96" s="3"/>
      <c r="R96" s="3"/>
      <c r="S96" s="129">
        <v>87</v>
      </c>
      <c r="T96" s="129">
        <f t="shared" si="23"/>
        <v>0</v>
      </c>
      <c r="U96" s="129" t="str">
        <f t="shared" si="14"/>
        <v/>
      </c>
      <c r="V96" s="27" t="str">
        <f t="shared" si="15"/>
        <v/>
      </c>
      <c r="W96" s="129">
        <f t="shared" si="24"/>
        <v>0</v>
      </c>
      <c r="X96" s="129" t="str">
        <f t="shared" si="16"/>
        <v/>
      </c>
      <c r="Y96" s="27" t="str">
        <f t="shared" si="17"/>
        <v/>
      </c>
      <c r="Z96" s="129">
        <f t="shared" si="25"/>
        <v>0</v>
      </c>
      <c r="AA96" s="129" t="str">
        <f t="shared" si="18"/>
        <v/>
      </c>
      <c r="AB96" s="27" t="str">
        <f t="shared" si="19"/>
        <v/>
      </c>
      <c r="AC96" s="3"/>
      <c r="AD96" s="3"/>
    </row>
    <row r="97" spans="1:30" x14ac:dyDescent="0.35">
      <c r="A97" s="156">
        <v>88</v>
      </c>
      <c r="B97" s="65"/>
      <c r="C97" s="65"/>
      <c r="D97" s="141"/>
      <c r="E97" s="130"/>
      <c r="F97" s="131"/>
      <c r="G97" s="132"/>
      <c r="H97" s="65"/>
      <c r="I97" s="68"/>
      <c r="J97" s="66"/>
      <c r="K97" s="69"/>
      <c r="L97" s="172"/>
      <c r="M97" s="172"/>
      <c r="N97" s="15" t="str">
        <f t="shared" si="20"/>
        <v/>
      </c>
      <c r="O97" s="15" t="str">
        <f t="shared" si="21"/>
        <v/>
      </c>
      <c r="P97" s="15" t="str">
        <f t="shared" si="22"/>
        <v/>
      </c>
      <c r="Q97" s="3"/>
      <c r="R97" s="3"/>
      <c r="S97" s="129">
        <v>88</v>
      </c>
      <c r="T97" s="129">
        <f t="shared" si="23"/>
        <v>0</v>
      </c>
      <c r="U97" s="129" t="str">
        <f t="shared" si="14"/>
        <v/>
      </c>
      <c r="V97" s="27" t="str">
        <f t="shared" si="15"/>
        <v/>
      </c>
      <c r="W97" s="129">
        <f t="shared" si="24"/>
        <v>0</v>
      </c>
      <c r="X97" s="129" t="str">
        <f t="shared" si="16"/>
        <v/>
      </c>
      <c r="Y97" s="27" t="str">
        <f t="shared" si="17"/>
        <v/>
      </c>
      <c r="Z97" s="129">
        <f t="shared" si="25"/>
        <v>0</v>
      </c>
      <c r="AA97" s="129" t="str">
        <f t="shared" si="18"/>
        <v/>
      </c>
      <c r="AB97" s="27" t="str">
        <f t="shared" si="19"/>
        <v/>
      </c>
      <c r="AC97" s="3"/>
      <c r="AD97" s="3"/>
    </row>
    <row r="98" spans="1:30" x14ac:dyDescent="0.35">
      <c r="A98" s="156">
        <v>89</v>
      </c>
      <c r="B98" s="65"/>
      <c r="C98" s="65"/>
      <c r="D98" s="141"/>
      <c r="E98" s="130"/>
      <c r="F98" s="131"/>
      <c r="G98" s="132"/>
      <c r="H98" s="65"/>
      <c r="I98" s="68"/>
      <c r="J98" s="66"/>
      <c r="K98" s="69"/>
      <c r="L98" s="172"/>
      <c r="M98" s="172"/>
      <c r="N98" s="15" t="str">
        <f t="shared" si="20"/>
        <v/>
      </c>
      <c r="O98" s="15" t="str">
        <f t="shared" si="21"/>
        <v/>
      </c>
      <c r="P98" s="15" t="str">
        <f t="shared" si="22"/>
        <v/>
      </c>
      <c r="Q98" s="3"/>
      <c r="R98" s="3"/>
      <c r="S98" s="129">
        <v>89</v>
      </c>
      <c r="T98" s="129">
        <f t="shared" si="23"/>
        <v>0</v>
      </c>
      <c r="U98" s="129" t="str">
        <f t="shared" si="14"/>
        <v/>
      </c>
      <c r="V98" s="27" t="str">
        <f t="shared" si="15"/>
        <v/>
      </c>
      <c r="W98" s="129">
        <f t="shared" si="24"/>
        <v>0</v>
      </c>
      <c r="X98" s="129" t="str">
        <f t="shared" si="16"/>
        <v/>
      </c>
      <c r="Y98" s="27" t="str">
        <f t="shared" si="17"/>
        <v/>
      </c>
      <c r="Z98" s="129">
        <f t="shared" si="25"/>
        <v>0</v>
      </c>
      <c r="AA98" s="129" t="str">
        <f t="shared" si="18"/>
        <v/>
      </c>
      <c r="AB98" s="27" t="str">
        <f t="shared" si="19"/>
        <v/>
      </c>
      <c r="AC98" s="3"/>
      <c r="AD98" s="3"/>
    </row>
    <row r="99" spans="1:30" x14ac:dyDescent="0.35">
      <c r="A99" s="156">
        <v>90</v>
      </c>
      <c r="B99" s="65"/>
      <c r="C99" s="65"/>
      <c r="D99" s="141"/>
      <c r="E99" s="130"/>
      <c r="F99" s="131"/>
      <c r="G99" s="132"/>
      <c r="H99" s="65"/>
      <c r="I99" s="68"/>
      <c r="J99" s="66"/>
      <c r="K99" s="69"/>
      <c r="L99" s="172"/>
      <c r="M99" s="172"/>
      <c r="N99" s="15" t="str">
        <f t="shared" si="20"/>
        <v/>
      </c>
      <c r="O99" s="15" t="str">
        <f t="shared" si="21"/>
        <v/>
      </c>
      <c r="P99" s="15" t="str">
        <f t="shared" si="22"/>
        <v/>
      </c>
      <c r="Q99" s="3"/>
      <c r="R99" s="3"/>
      <c r="S99" s="129">
        <v>90</v>
      </c>
      <c r="T99" s="129">
        <f t="shared" si="23"/>
        <v>0</v>
      </c>
      <c r="U99" s="129" t="str">
        <f t="shared" si="14"/>
        <v/>
      </c>
      <c r="V99" s="27" t="str">
        <f t="shared" si="15"/>
        <v/>
      </c>
      <c r="W99" s="129">
        <f t="shared" si="24"/>
        <v>0</v>
      </c>
      <c r="X99" s="129" t="str">
        <f t="shared" si="16"/>
        <v/>
      </c>
      <c r="Y99" s="27" t="str">
        <f t="shared" si="17"/>
        <v/>
      </c>
      <c r="Z99" s="129">
        <f t="shared" si="25"/>
        <v>0</v>
      </c>
      <c r="AA99" s="129" t="str">
        <f t="shared" si="18"/>
        <v/>
      </c>
      <c r="AB99" s="27" t="str">
        <f t="shared" si="19"/>
        <v/>
      </c>
      <c r="AC99" s="3"/>
      <c r="AD99" s="3"/>
    </row>
    <row r="100" spans="1:30" x14ac:dyDescent="0.35">
      <c r="A100" s="156">
        <v>91</v>
      </c>
      <c r="B100" s="65"/>
      <c r="C100" s="65"/>
      <c r="D100" s="141"/>
      <c r="E100" s="130"/>
      <c r="F100" s="131"/>
      <c r="G100" s="132"/>
      <c r="H100" s="65"/>
      <c r="I100" s="68"/>
      <c r="J100" s="66"/>
      <c r="K100" s="69"/>
      <c r="L100" s="172"/>
      <c r="M100" s="172"/>
      <c r="N100" s="15" t="str">
        <f t="shared" si="20"/>
        <v/>
      </c>
      <c r="O100" s="15" t="str">
        <f t="shared" si="21"/>
        <v/>
      </c>
      <c r="P100" s="15" t="str">
        <f t="shared" si="22"/>
        <v/>
      </c>
      <c r="Q100" s="3"/>
      <c r="R100" s="3"/>
      <c r="S100" s="129">
        <v>91</v>
      </c>
      <c r="T100" s="129">
        <f t="shared" si="23"/>
        <v>0</v>
      </c>
      <c r="U100" s="129" t="str">
        <f t="shared" si="14"/>
        <v/>
      </c>
      <c r="V100" s="27" t="str">
        <f t="shared" si="15"/>
        <v/>
      </c>
      <c r="W100" s="129">
        <f t="shared" si="24"/>
        <v>0</v>
      </c>
      <c r="X100" s="129" t="str">
        <f t="shared" si="16"/>
        <v/>
      </c>
      <c r="Y100" s="27" t="str">
        <f t="shared" si="17"/>
        <v/>
      </c>
      <c r="Z100" s="129">
        <f t="shared" si="25"/>
        <v>0</v>
      </c>
      <c r="AA100" s="129" t="str">
        <f t="shared" si="18"/>
        <v/>
      </c>
      <c r="AB100" s="27" t="str">
        <f t="shared" si="19"/>
        <v/>
      </c>
      <c r="AC100" s="3"/>
      <c r="AD100" s="3"/>
    </row>
    <row r="101" spans="1:30" x14ac:dyDescent="0.35">
      <c r="A101" s="156">
        <v>92</v>
      </c>
      <c r="B101" s="65"/>
      <c r="C101" s="65"/>
      <c r="D101" s="141"/>
      <c r="E101" s="130"/>
      <c r="F101" s="131"/>
      <c r="G101" s="132"/>
      <c r="H101" s="65"/>
      <c r="I101" s="68"/>
      <c r="J101" s="66"/>
      <c r="K101" s="69"/>
      <c r="L101" s="172"/>
      <c r="M101" s="172"/>
      <c r="N101" s="15" t="str">
        <f t="shared" si="20"/>
        <v/>
      </c>
      <c r="O101" s="15" t="str">
        <f t="shared" si="21"/>
        <v/>
      </c>
      <c r="P101" s="15" t="str">
        <f t="shared" si="22"/>
        <v/>
      </c>
      <c r="Q101" s="3"/>
      <c r="R101" s="3"/>
      <c r="S101" s="129">
        <v>92</v>
      </c>
      <c r="T101" s="129">
        <f t="shared" si="23"/>
        <v>0</v>
      </c>
      <c r="U101" s="129" t="str">
        <f t="shared" si="14"/>
        <v/>
      </c>
      <c r="V101" s="27" t="str">
        <f t="shared" si="15"/>
        <v/>
      </c>
      <c r="W101" s="129">
        <f t="shared" si="24"/>
        <v>0</v>
      </c>
      <c r="X101" s="129" t="str">
        <f t="shared" si="16"/>
        <v/>
      </c>
      <c r="Y101" s="27" t="str">
        <f t="shared" si="17"/>
        <v/>
      </c>
      <c r="Z101" s="129">
        <f t="shared" si="25"/>
        <v>0</v>
      </c>
      <c r="AA101" s="129" t="str">
        <f t="shared" si="18"/>
        <v/>
      </c>
      <c r="AB101" s="27" t="str">
        <f t="shared" si="19"/>
        <v/>
      </c>
      <c r="AC101" s="3"/>
      <c r="AD101" s="3"/>
    </row>
    <row r="102" spans="1:30" x14ac:dyDescent="0.35">
      <c r="A102" s="156">
        <v>93</v>
      </c>
      <c r="B102" s="65"/>
      <c r="C102" s="65"/>
      <c r="D102" s="141"/>
      <c r="E102" s="130"/>
      <c r="F102" s="131"/>
      <c r="G102" s="132"/>
      <c r="H102" s="65"/>
      <c r="I102" s="68"/>
      <c r="J102" s="66"/>
      <c r="K102" s="69"/>
      <c r="L102" s="172"/>
      <c r="M102" s="172"/>
      <c r="N102" s="15" t="str">
        <f t="shared" si="20"/>
        <v/>
      </c>
      <c r="O102" s="15" t="str">
        <f t="shared" si="21"/>
        <v/>
      </c>
      <c r="P102" s="15" t="str">
        <f t="shared" si="22"/>
        <v/>
      </c>
      <c r="Q102" s="3"/>
      <c r="R102" s="3"/>
      <c r="S102" s="129">
        <v>93</v>
      </c>
      <c r="T102" s="129">
        <f t="shared" si="23"/>
        <v>0</v>
      </c>
      <c r="U102" s="129" t="str">
        <f t="shared" si="14"/>
        <v/>
      </c>
      <c r="V102" s="27" t="str">
        <f t="shared" si="15"/>
        <v/>
      </c>
      <c r="W102" s="129">
        <f t="shared" si="24"/>
        <v>0</v>
      </c>
      <c r="X102" s="129" t="str">
        <f t="shared" si="16"/>
        <v/>
      </c>
      <c r="Y102" s="27" t="str">
        <f t="shared" si="17"/>
        <v/>
      </c>
      <c r="Z102" s="129">
        <f t="shared" si="25"/>
        <v>0</v>
      </c>
      <c r="AA102" s="129" t="str">
        <f t="shared" si="18"/>
        <v/>
      </c>
      <c r="AB102" s="27" t="str">
        <f t="shared" si="19"/>
        <v/>
      </c>
      <c r="AC102" s="3"/>
      <c r="AD102" s="3"/>
    </row>
    <row r="103" spans="1:30" x14ac:dyDescent="0.35">
      <c r="A103" s="156">
        <v>94</v>
      </c>
      <c r="B103" s="65"/>
      <c r="C103" s="65"/>
      <c r="D103" s="141"/>
      <c r="E103" s="130"/>
      <c r="F103" s="131"/>
      <c r="G103" s="132"/>
      <c r="H103" s="65"/>
      <c r="I103" s="68"/>
      <c r="J103" s="66"/>
      <c r="K103" s="69"/>
      <c r="L103" s="172"/>
      <c r="M103" s="172"/>
      <c r="N103" s="15" t="str">
        <f t="shared" si="20"/>
        <v/>
      </c>
      <c r="O103" s="15" t="str">
        <f t="shared" si="21"/>
        <v/>
      </c>
      <c r="P103" s="15" t="str">
        <f t="shared" si="22"/>
        <v/>
      </c>
      <c r="Q103" s="3"/>
      <c r="R103" s="3"/>
      <c r="S103" s="129">
        <v>94</v>
      </c>
      <c r="T103" s="129">
        <f t="shared" si="23"/>
        <v>0</v>
      </c>
      <c r="U103" s="129" t="str">
        <f t="shared" si="14"/>
        <v/>
      </c>
      <c r="V103" s="27" t="str">
        <f t="shared" si="15"/>
        <v/>
      </c>
      <c r="W103" s="129">
        <f t="shared" si="24"/>
        <v>0</v>
      </c>
      <c r="X103" s="129" t="str">
        <f t="shared" si="16"/>
        <v/>
      </c>
      <c r="Y103" s="27" t="str">
        <f t="shared" si="17"/>
        <v/>
      </c>
      <c r="Z103" s="129">
        <f t="shared" si="25"/>
        <v>0</v>
      </c>
      <c r="AA103" s="129" t="str">
        <f t="shared" si="18"/>
        <v/>
      </c>
      <c r="AB103" s="27" t="str">
        <f t="shared" si="19"/>
        <v/>
      </c>
      <c r="AC103" s="3"/>
      <c r="AD103" s="3"/>
    </row>
    <row r="104" spans="1:30" x14ac:dyDescent="0.35">
      <c r="A104" s="156">
        <v>95</v>
      </c>
      <c r="B104" s="65"/>
      <c r="C104" s="65"/>
      <c r="D104" s="141"/>
      <c r="E104" s="130"/>
      <c r="F104" s="131"/>
      <c r="G104" s="132"/>
      <c r="H104" s="65"/>
      <c r="I104" s="68"/>
      <c r="J104" s="66"/>
      <c r="K104" s="69"/>
      <c r="L104" s="172"/>
      <c r="M104" s="172"/>
      <c r="N104" s="15" t="str">
        <f t="shared" si="20"/>
        <v/>
      </c>
      <c r="O104" s="15" t="str">
        <f t="shared" si="21"/>
        <v/>
      </c>
      <c r="P104" s="15" t="str">
        <f t="shared" si="22"/>
        <v/>
      </c>
      <c r="Q104" s="3"/>
      <c r="R104" s="3"/>
      <c r="S104" s="129">
        <v>95</v>
      </c>
      <c r="T104" s="129">
        <f t="shared" si="23"/>
        <v>0</v>
      </c>
      <c r="U104" s="129" t="str">
        <f t="shared" si="14"/>
        <v/>
      </c>
      <c r="V104" s="27" t="str">
        <f t="shared" si="15"/>
        <v/>
      </c>
      <c r="W104" s="129">
        <f t="shared" si="24"/>
        <v>0</v>
      </c>
      <c r="X104" s="129" t="str">
        <f t="shared" si="16"/>
        <v/>
      </c>
      <c r="Y104" s="27" t="str">
        <f t="shared" si="17"/>
        <v/>
      </c>
      <c r="Z104" s="129">
        <f t="shared" si="25"/>
        <v>0</v>
      </c>
      <c r="AA104" s="129" t="str">
        <f t="shared" si="18"/>
        <v/>
      </c>
      <c r="AB104" s="27" t="str">
        <f t="shared" si="19"/>
        <v/>
      </c>
      <c r="AC104" s="3"/>
      <c r="AD104" s="3"/>
    </row>
    <row r="105" spans="1:30" x14ac:dyDescent="0.35">
      <c r="A105" s="156">
        <v>96</v>
      </c>
      <c r="B105" s="65"/>
      <c r="C105" s="65"/>
      <c r="D105" s="141"/>
      <c r="E105" s="130"/>
      <c r="F105" s="131"/>
      <c r="G105" s="132"/>
      <c r="H105" s="65"/>
      <c r="I105" s="68"/>
      <c r="J105" s="66"/>
      <c r="K105" s="69"/>
      <c r="L105" s="172"/>
      <c r="M105" s="172"/>
      <c r="N105" s="15" t="str">
        <f t="shared" si="20"/>
        <v/>
      </c>
      <c r="O105" s="15" t="str">
        <f t="shared" si="21"/>
        <v/>
      </c>
      <c r="P105" s="15" t="str">
        <f t="shared" si="22"/>
        <v/>
      </c>
      <c r="Q105" s="3"/>
      <c r="R105" s="3"/>
      <c r="S105" s="129">
        <v>96</v>
      </c>
      <c r="T105" s="129">
        <f t="shared" si="23"/>
        <v>0</v>
      </c>
      <c r="U105" s="129" t="str">
        <f t="shared" si="14"/>
        <v/>
      </c>
      <c r="V105" s="27" t="str">
        <f t="shared" si="15"/>
        <v/>
      </c>
      <c r="W105" s="129">
        <f t="shared" si="24"/>
        <v>0</v>
      </c>
      <c r="X105" s="129" t="str">
        <f t="shared" si="16"/>
        <v/>
      </c>
      <c r="Y105" s="27" t="str">
        <f t="shared" si="17"/>
        <v/>
      </c>
      <c r="Z105" s="129">
        <f t="shared" si="25"/>
        <v>0</v>
      </c>
      <c r="AA105" s="129" t="str">
        <f t="shared" si="18"/>
        <v/>
      </c>
      <c r="AB105" s="27" t="str">
        <f t="shared" si="19"/>
        <v/>
      </c>
      <c r="AC105" s="3"/>
      <c r="AD105" s="3"/>
    </row>
    <row r="106" spans="1:30" x14ac:dyDescent="0.35">
      <c r="A106" s="156">
        <v>97</v>
      </c>
      <c r="B106" s="65"/>
      <c r="C106" s="65"/>
      <c r="D106" s="141"/>
      <c r="E106" s="130"/>
      <c r="F106" s="131"/>
      <c r="G106" s="132"/>
      <c r="H106" s="65"/>
      <c r="I106" s="68"/>
      <c r="J106" s="66"/>
      <c r="K106" s="69"/>
      <c r="L106" s="172"/>
      <c r="M106" s="172"/>
      <c r="N106" s="15" t="str">
        <f t="shared" si="20"/>
        <v/>
      </c>
      <c r="O106" s="15" t="str">
        <f t="shared" si="21"/>
        <v/>
      </c>
      <c r="P106" s="15" t="str">
        <f t="shared" si="22"/>
        <v/>
      </c>
      <c r="Q106" s="3"/>
      <c r="R106" s="3"/>
      <c r="S106" s="129">
        <v>97</v>
      </c>
      <c r="T106" s="129">
        <f t="shared" si="23"/>
        <v>0</v>
      </c>
      <c r="U106" s="129" t="str">
        <f t="shared" si="14"/>
        <v/>
      </c>
      <c r="V106" s="27" t="str">
        <f t="shared" si="15"/>
        <v/>
      </c>
      <c r="W106" s="129">
        <f t="shared" si="24"/>
        <v>0</v>
      </c>
      <c r="X106" s="129" t="str">
        <f t="shared" si="16"/>
        <v/>
      </c>
      <c r="Y106" s="27" t="str">
        <f t="shared" si="17"/>
        <v/>
      </c>
      <c r="Z106" s="129">
        <f t="shared" si="25"/>
        <v>0</v>
      </c>
      <c r="AA106" s="129" t="str">
        <f t="shared" si="18"/>
        <v/>
      </c>
      <c r="AB106" s="27" t="str">
        <f t="shared" si="19"/>
        <v/>
      </c>
      <c r="AC106" s="3"/>
      <c r="AD106" s="3"/>
    </row>
    <row r="107" spans="1:30" x14ac:dyDescent="0.35">
      <c r="A107" s="156">
        <v>98</v>
      </c>
      <c r="B107" s="65"/>
      <c r="C107" s="65"/>
      <c r="D107" s="141"/>
      <c r="E107" s="130"/>
      <c r="F107" s="131"/>
      <c r="G107" s="132"/>
      <c r="H107" s="65"/>
      <c r="I107" s="68"/>
      <c r="J107" s="66"/>
      <c r="K107" s="69"/>
      <c r="L107" s="172"/>
      <c r="M107" s="172"/>
      <c r="N107" s="15" t="str">
        <f t="shared" si="20"/>
        <v/>
      </c>
      <c r="O107" s="15" t="str">
        <f t="shared" si="21"/>
        <v/>
      </c>
      <c r="P107" s="15" t="str">
        <f t="shared" si="22"/>
        <v/>
      </c>
      <c r="Q107" s="3"/>
      <c r="R107" s="3"/>
      <c r="S107" s="129">
        <v>98</v>
      </c>
      <c r="T107" s="129">
        <f t="shared" si="23"/>
        <v>0</v>
      </c>
      <c r="U107" s="129" t="str">
        <f t="shared" si="14"/>
        <v/>
      </c>
      <c r="V107" s="27" t="str">
        <f t="shared" si="15"/>
        <v/>
      </c>
      <c r="W107" s="129">
        <f t="shared" si="24"/>
        <v>0</v>
      </c>
      <c r="X107" s="129" t="str">
        <f t="shared" si="16"/>
        <v/>
      </c>
      <c r="Y107" s="27" t="str">
        <f t="shared" si="17"/>
        <v/>
      </c>
      <c r="Z107" s="129">
        <f t="shared" si="25"/>
        <v>0</v>
      </c>
      <c r="AA107" s="129" t="str">
        <f t="shared" si="18"/>
        <v/>
      </c>
      <c r="AB107" s="27" t="str">
        <f t="shared" si="19"/>
        <v/>
      </c>
      <c r="AC107" s="3"/>
      <c r="AD107" s="3"/>
    </row>
    <row r="108" spans="1:30" x14ac:dyDescent="0.35">
      <c r="A108" s="156">
        <v>99</v>
      </c>
      <c r="B108" s="65"/>
      <c r="C108" s="65"/>
      <c r="D108" s="141"/>
      <c r="E108" s="130"/>
      <c r="F108" s="131"/>
      <c r="G108" s="132"/>
      <c r="H108" s="65"/>
      <c r="I108" s="68"/>
      <c r="J108" s="66"/>
      <c r="K108" s="69"/>
      <c r="L108" s="172"/>
      <c r="M108" s="172"/>
      <c r="N108" s="15" t="str">
        <f t="shared" si="20"/>
        <v/>
      </c>
      <c r="O108" s="15" t="str">
        <f t="shared" si="21"/>
        <v/>
      </c>
      <c r="P108" s="15" t="str">
        <f t="shared" si="22"/>
        <v/>
      </c>
      <c r="Q108" s="3"/>
      <c r="R108" s="3"/>
      <c r="S108" s="129">
        <v>99</v>
      </c>
      <c r="T108" s="129">
        <f t="shared" si="23"/>
        <v>0</v>
      </c>
      <c r="U108" s="129" t="str">
        <f t="shared" si="14"/>
        <v/>
      </c>
      <c r="V108" s="27" t="str">
        <f t="shared" si="15"/>
        <v/>
      </c>
      <c r="W108" s="129">
        <f t="shared" si="24"/>
        <v>0</v>
      </c>
      <c r="X108" s="129" t="str">
        <f t="shared" si="16"/>
        <v/>
      </c>
      <c r="Y108" s="27" t="str">
        <f t="shared" si="17"/>
        <v/>
      </c>
      <c r="Z108" s="129">
        <f t="shared" si="25"/>
        <v>0</v>
      </c>
      <c r="AA108" s="129" t="str">
        <f t="shared" si="18"/>
        <v/>
      </c>
      <c r="AB108" s="27" t="str">
        <f t="shared" si="19"/>
        <v/>
      </c>
      <c r="AC108" s="3"/>
      <c r="AD108" s="3"/>
    </row>
    <row r="109" spans="1:30" x14ac:dyDescent="0.35">
      <c r="A109" s="156">
        <v>100</v>
      </c>
      <c r="B109" s="65"/>
      <c r="C109" s="65"/>
      <c r="D109" s="141"/>
      <c r="E109" s="130"/>
      <c r="F109" s="131"/>
      <c r="G109" s="132"/>
      <c r="H109" s="65"/>
      <c r="I109" s="68"/>
      <c r="J109" s="66"/>
      <c r="K109" s="69"/>
      <c r="L109" s="172"/>
      <c r="M109" s="172"/>
      <c r="N109" s="15" t="str">
        <f t="shared" si="20"/>
        <v/>
      </c>
      <c r="O109" s="15" t="str">
        <f t="shared" si="21"/>
        <v/>
      </c>
      <c r="P109" s="15" t="str">
        <f t="shared" si="22"/>
        <v/>
      </c>
      <c r="Q109" s="3"/>
      <c r="R109" s="3"/>
      <c r="S109" s="129">
        <v>100</v>
      </c>
      <c r="T109" s="129">
        <f t="shared" si="23"/>
        <v>0</v>
      </c>
      <c r="U109" s="129" t="str">
        <f t="shared" si="14"/>
        <v/>
      </c>
      <c r="V109" s="27" t="str">
        <f t="shared" si="15"/>
        <v/>
      </c>
      <c r="W109" s="129">
        <f t="shared" si="24"/>
        <v>0</v>
      </c>
      <c r="X109" s="129" t="str">
        <f t="shared" si="16"/>
        <v/>
      </c>
      <c r="Y109" s="27" t="str">
        <f t="shared" si="17"/>
        <v/>
      </c>
      <c r="Z109" s="129">
        <f t="shared" si="25"/>
        <v>0</v>
      </c>
      <c r="AA109" s="129" t="str">
        <f t="shared" si="18"/>
        <v/>
      </c>
      <c r="AB109" s="27" t="str">
        <f t="shared" si="19"/>
        <v/>
      </c>
      <c r="AC109" s="3"/>
      <c r="AD109" s="3"/>
    </row>
    <row r="110" spans="1:30" x14ac:dyDescent="0.35">
      <c r="A110" s="156">
        <v>101</v>
      </c>
      <c r="B110" s="65"/>
      <c r="C110" s="65"/>
      <c r="D110" s="141"/>
      <c r="E110" s="130"/>
      <c r="F110" s="131"/>
      <c r="G110" s="132"/>
      <c r="H110" s="65"/>
      <c r="I110" s="68"/>
      <c r="J110" s="66"/>
      <c r="K110" s="69"/>
      <c r="L110" s="172"/>
      <c r="M110" s="172"/>
      <c r="N110" s="15" t="str">
        <f t="shared" si="20"/>
        <v/>
      </c>
      <c r="O110" s="15" t="str">
        <f t="shared" si="21"/>
        <v/>
      </c>
      <c r="P110" s="15" t="str">
        <f t="shared" si="22"/>
        <v/>
      </c>
      <c r="Q110" s="3"/>
      <c r="R110" s="3"/>
      <c r="S110" s="129">
        <v>101</v>
      </c>
      <c r="T110" s="129">
        <f t="shared" si="23"/>
        <v>0</v>
      </c>
      <c r="U110" s="129" t="str">
        <f t="shared" si="14"/>
        <v/>
      </c>
      <c r="V110" s="27" t="str">
        <f t="shared" si="15"/>
        <v/>
      </c>
      <c r="W110" s="129">
        <f t="shared" si="24"/>
        <v>0</v>
      </c>
      <c r="X110" s="129" t="str">
        <f t="shared" si="16"/>
        <v/>
      </c>
      <c r="Y110" s="27" t="str">
        <f t="shared" si="17"/>
        <v/>
      </c>
      <c r="Z110" s="129">
        <f t="shared" si="25"/>
        <v>0</v>
      </c>
      <c r="AA110" s="129" t="str">
        <f t="shared" si="18"/>
        <v/>
      </c>
      <c r="AB110" s="27" t="str">
        <f t="shared" si="19"/>
        <v/>
      </c>
      <c r="AC110" s="3"/>
      <c r="AD110" s="3"/>
    </row>
    <row r="111" spans="1:30" x14ac:dyDescent="0.35">
      <c r="A111" s="156">
        <v>102</v>
      </c>
      <c r="B111" s="65"/>
      <c r="C111" s="65"/>
      <c r="D111" s="141"/>
      <c r="E111" s="130"/>
      <c r="F111" s="131"/>
      <c r="G111" s="132"/>
      <c r="H111" s="65"/>
      <c r="I111" s="68"/>
      <c r="J111" s="66"/>
      <c r="K111" s="69"/>
      <c r="L111" s="172"/>
      <c r="M111" s="172"/>
      <c r="N111" s="15" t="str">
        <f t="shared" si="20"/>
        <v/>
      </c>
      <c r="O111" s="15" t="str">
        <f t="shared" si="21"/>
        <v/>
      </c>
      <c r="P111" s="15" t="str">
        <f t="shared" si="22"/>
        <v/>
      </c>
      <c r="Q111" s="3"/>
      <c r="R111" s="3"/>
      <c r="S111" s="129">
        <v>102</v>
      </c>
      <c r="T111" s="129">
        <f t="shared" si="23"/>
        <v>0</v>
      </c>
      <c r="U111" s="129" t="str">
        <f t="shared" si="14"/>
        <v/>
      </c>
      <c r="V111" s="27" t="str">
        <f t="shared" si="15"/>
        <v/>
      </c>
      <c r="W111" s="129">
        <f t="shared" si="24"/>
        <v>0</v>
      </c>
      <c r="X111" s="129" t="str">
        <f t="shared" si="16"/>
        <v/>
      </c>
      <c r="Y111" s="27" t="str">
        <f t="shared" si="17"/>
        <v/>
      </c>
      <c r="Z111" s="129">
        <f t="shared" si="25"/>
        <v>0</v>
      </c>
      <c r="AA111" s="129" t="str">
        <f t="shared" si="18"/>
        <v/>
      </c>
      <c r="AB111" s="27" t="str">
        <f t="shared" si="19"/>
        <v/>
      </c>
      <c r="AC111" s="3"/>
      <c r="AD111" s="3"/>
    </row>
    <row r="112" spans="1:30" x14ac:dyDescent="0.35">
      <c r="A112" s="156">
        <v>103</v>
      </c>
      <c r="B112" s="65"/>
      <c r="C112" s="65"/>
      <c r="D112" s="141"/>
      <c r="E112" s="130"/>
      <c r="F112" s="131"/>
      <c r="G112" s="132"/>
      <c r="H112" s="65"/>
      <c r="I112" s="68"/>
      <c r="J112" s="66"/>
      <c r="K112" s="69"/>
      <c r="L112" s="172"/>
      <c r="M112" s="172"/>
      <c r="N112" s="15" t="str">
        <f t="shared" si="20"/>
        <v/>
      </c>
      <c r="O112" s="15" t="str">
        <f t="shared" si="21"/>
        <v/>
      </c>
      <c r="P112" s="15" t="str">
        <f t="shared" si="22"/>
        <v/>
      </c>
      <c r="Q112" s="3"/>
      <c r="R112" s="3"/>
      <c r="S112" s="129">
        <v>103</v>
      </c>
      <c r="T112" s="129">
        <f t="shared" si="23"/>
        <v>0</v>
      </c>
      <c r="U112" s="129" t="str">
        <f t="shared" si="14"/>
        <v/>
      </c>
      <c r="V112" s="27" t="str">
        <f t="shared" si="15"/>
        <v/>
      </c>
      <c r="W112" s="129">
        <f t="shared" si="24"/>
        <v>0</v>
      </c>
      <c r="X112" s="129" t="str">
        <f t="shared" si="16"/>
        <v/>
      </c>
      <c r="Y112" s="27" t="str">
        <f t="shared" si="17"/>
        <v/>
      </c>
      <c r="Z112" s="129">
        <f t="shared" si="25"/>
        <v>0</v>
      </c>
      <c r="AA112" s="129" t="str">
        <f t="shared" si="18"/>
        <v/>
      </c>
      <c r="AB112" s="27" t="str">
        <f t="shared" si="19"/>
        <v/>
      </c>
      <c r="AC112" s="3"/>
      <c r="AD112" s="3"/>
    </row>
    <row r="113" spans="1:30" x14ac:dyDescent="0.35">
      <c r="A113" s="156">
        <v>104</v>
      </c>
      <c r="B113" s="65"/>
      <c r="C113" s="65"/>
      <c r="D113" s="141"/>
      <c r="E113" s="130"/>
      <c r="F113" s="131"/>
      <c r="G113" s="132"/>
      <c r="H113" s="65"/>
      <c r="I113" s="68"/>
      <c r="J113" s="66"/>
      <c r="K113" s="69"/>
      <c r="L113" s="172"/>
      <c r="M113" s="172"/>
      <c r="N113" s="15" t="str">
        <f t="shared" si="20"/>
        <v/>
      </c>
      <c r="O113" s="15" t="str">
        <f t="shared" si="21"/>
        <v/>
      </c>
      <c r="P113" s="15" t="str">
        <f t="shared" si="22"/>
        <v/>
      </c>
      <c r="Q113" s="3"/>
      <c r="R113" s="3"/>
      <c r="S113" s="129">
        <v>104</v>
      </c>
      <c r="T113" s="129">
        <f t="shared" si="23"/>
        <v>0</v>
      </c>
      <c r="U113" s="129" t="str">
        <f t="shared" si="14"/>
        <v/>
      </c>
      <c r="V113" s="27" t="str">
        <f t="shared" si="15"/>
        <v/>
      </c>
      <c r="W113" s="129">
        <f t="shared" si="24"/>
        <v>0</v>
      </c>
      <c r="X113" s="129" t="str">
        <f t="shared" si="16"/>
        <v/>
      </c>
      <c r="Y113" s="27" t="str">
        <f t="shared" si="17"/>
        <v/>
      </c>
      <c r="Z113" s="129">
        <f t="shared" si="25"/>
        <v>0</v>
      </c>
      <c r="AA113" s="129" t="str">
        <f t="shared" si="18"/>
        <v/>
      </c>
      <c r="AB113" s="27" t="str">
        <f t="shared" si="19"/>
        <v/>
      </c>
      <c r="AC113" s="3"/>
      <c r="AD113" s="3"/>
    </row>
    <row r="114" spans="1:30" x14ac:dyDescent="0.35">
      <c r="A114" s="156">
        <v>105</v>
      </c>
      <c r="B114" s="65"/>
      <c r="C114" s="65"/>
      <c r="D114" s="141"/>
      <c r="E114" s="130"/>
      <c r="F114" s="131"/>
      <c r="G114" s="132"/>
      <c r="H114" s="65"/>
      <c r="I114" s="68"/>
      <c r="J114" s="66"/>
      <c r="K114" s="69"/>
      <c r="L114" s="172"/>
      <c r="M114" s="172"/>
      <c r="N114" s="15" t="str">
        <f t="shared" si="20"/>
        <v/>
      </c>
      <c r="O114" s="15" t="str">
        <f t="shared" si="21"/>
        <v/>
      </c>
      <c r="P114" s="15" t="str">
        <f t="shared" si="22"/>
        <v/>
      </c>
      <c r="Q114" s="3"/>
      <c r="R114" s="3"/>
      <c r="S114" s="129">
        <v>105</v>
      </c>
      <c r="T114" s="129">
        <f t="shared" si="23"/>
        <v>0</v>
      </c>
      <c r="U114" s="129" t="str">
        <f t="shared" si="14"/>
        <v/>
      </c>
      <c r="V114" s="27" t="str">
        <f t="shared" si="15"/>
        <v/>
      </c>
      <c r="W114" s="129">
        <f t="shared" si="24"/>
        <v>0</v>
      </c>
      <c r="X114" s="129" t="str">
        <f t="shared" si="16"/>
        <v/>
      </c>
      <c r="Y114" s="27" t="str">
        <f t="shared" si="17"/>
        <v/>
      </c>
      <c r="Z114" s="129">
        <f t="shared" si="25"/>
        <v>0</v>
      </c>
      <c r="AA114" s="129" t="str">
        <f t="shared" si="18"/>
        <v/>
      </c>
      <c r="AB114" s="27" t="str">
        <f t="shared" si="19"/>
        <v/>
      </c>
      <c r="AC114" s="3"/>
      <c r="AD114" s="3"/>
    </row>
    <row r="115" spans="1:30" x14ac:dyDescent="0.35">
      <c r="A115" s="156">
        <v>106</v>
      </c>
      <c r="B115" s="65"/>
      <c r="C115" s="65"/>
      <c r="D115" s="141"/>
      <c r="E115" s="130"/>
      <c r="F115" s="131"/>
      <c r="G115" s="132"/>
      <c r="H115" s="65"/>
      <c r="I115" s="68"/>
      <c r="J115" s="66"/>
      <c r="K115" s="69"/>
      <c r="L115" s="172"/>
      <c r="M115" s="172"/>
      <c r="N115" s="15" t="str">
        <f t="shared" si="20"/>
        <v/>
      </c>
      <c r="O115" s="15" t="str">
        <f t="shared" si="21"/>
        <v/>
      </c>
      <c r="P115" s="15" t="str">
        <f t="shared" si="22"/>
        <v/>
      </c>
      <c r="Q115" s="3"/>
      <c r="R115" s="3"/>
      <c r="S115" s="129">
        <v>106</v>
      </c>
      <c r="T115" s="129">
        <f t="shared" si="23"/>
        <v>0</v>
      </c>
      <c r="U115" s="129" t="str">
        <f t="shared" si="14"/>
        <v/>
      </c>
      <c r="V115" s="27" t="str">
        <f t="shared" si="15"/>
        <v/>
      </c>
      <c r="W115" s="129">
        <f t="shared" si="24"/>
        <v>0</v>
      </c>
      <c r="X115" s="129" t="str">
        <f t="shared" si="16"/>
        <v/>
      </c>
      <c r="Y115" s="27" t="str">
        <f t="shared" si="17"/>
        <v/>
      </c>
      <c r="Z115" s="129">
        <f t="shared" si="25"/>
        <v>0</v>
      </c>
      <c r="AA115" s="129" t="str">
        <f t="shared" si="18"/>
        <v/>
      </c>
      <c r="AB115" s="27" t="str">
        <f t="shared" si="19"/>
        <v/>
      </c>
      <c r="AC115" s="3"/>
      <c r="AD115" s="3"/>
    </row>
    <row r="116" spans="1:30" x14ac:dyDescent="0.35">
      <c r="A116" s="156">
        <v>107</v>
      </c>
      <c r="B116" s="65"/>
      <c r="C116" s="65"/>
      <c r="D116" s="141"/>
      <c r="E116" s="130"/>
      <c r="F116" s="131"/>
      <c r="G116" s="132"/>
      <c r="H116" s="65"/>
      <c r="I116" s="68"/>
      <c r="J116" s="66"/>
      <c r="K116" s="69"/>
      <c r="L116" s="172"/>
      <c r="M116" s="172"/>
      <c r="N116" s="15" t="str">
        <f t="shared" si="20"/>
        <v/>
      </c>
      <c r="O116" s="15" t="str">
        <f t="shared" si="21"/>
        <v/>
      </c>
      <c r="P116" s="15" t="str">
        <f t="shared" si="22"/>
        <v/>
      </c>
      <c r="Q116" s="3"/>
      <c r="R116" s="3"/>
      <c r="S116" s="129">
        <v>107</v>
      </c>
      <c r="T116" s="129">
        <f t="shared" si="23"/>
        <v>0</v>
      </c>
      <c r="U116" s="129" t="str">
        <f t="shared" si="14"/>
        <v/>
      </c>
      <c r="V116" s="27" t="str">
        <f t="shared" si="15"/>
        <v/>
      </c>
      <c r="W116" s="129">
        <f t="shared" si="24"/>
        <v>0</v>
      </c>
      <c r="X116" s="129" t="str">
        <f t="shared" si="16"/>
        <v/>
      </c>
      <c r="Y116" s="27" t="str">
        <f t="shared" si="17"/>
        <v/>
      </c>
      <c r="Z116" s="129">
        <f t="shared" si="25"/>
        <v>0</v>
      </c>
      <c r="AA116" s="129" t="str">
        <f t="shared" si="18"/>
        <v/>
      </c>
      <c r="AB116" s="27" t="str">
        <f t="shared" si="19"/>
        <v/>
      </c>
      <c r="AC116" s="3"/>
      <c r="AD116" s="3"/>
    </row>
    <row r="117" spans="1:30" x14ac:dyDescent="0.35">
      <c r="A117" s="156">
        <v>108</v>
      </c>
      <c r="B117" s="65"/>
      <c r="C117" s="65"/>
      <c r="D117" s="141"/>
      <c r="E117" s="130"/>
      <c r="F117" s="131"/>
      <c r="G117" s="132"/>
      <c r="H117" s="65"/>
      <c r="I117" s="68"/>
      <c r="J117" s="66"/>
      <c r="K117" s="69"/>
      <c r="L117" s="172"/>
      <c r="M117" s="172"/>
      <c r="N117" s="15" t="str">
        <f t="shared" si="20"/>
        <v/>
      </c>
      <c r="O117" s="15" t="str">
        <f t="shared" si="21"/>
        <v/>
      </c>
      <c r="P117" s="15" t="str">
        <f t="shared" si="22"/>
        <v/>
      </c>
      <c r="Q117" s="3"/>
      <c r="R117" s="3"/>
      <c r="S117" s="129">
        <v>108</v>
      </c>
      <c r="T117" s="129">
        <f t="shared" si="23"/>
        <v>0</v>
      </c>
      <c r="U117" s="129" t="str">
        <f t="shared" si="14"/>
        <v/>
      </c>
      <c r="V117" s="27" t="str">
        <f t="shared" si="15"/>
        <v/>
      </c>
      <c r="W117" s="129">
        <f t="shared" si="24"/>
        <v>0</v>
      </c>
      <c r="X117" s="129" t="str">
        <f t="shared" si="16"/>
        <v/>
      </c>
      <c r="Y117" s="27" t="str">
        <f t="shared" si="17"/>
        <v/>
      </c>
      <c r="Z117" s="129">
        <f t="shared" si="25"/>
        <v>0</v>
      </c>
      <c r="AA117" s="129" t="str">
        <f t="shared" si="18"/>
        <v/>
      </c>
      <c r="AB117" s="27" t="str">
        <f t="shared" si="19"/>
        <v/>
      </c>
      <c r="AC117" s="3"/>
      <c r="AD117" s="3"/>
    </row>
    <row r="118" spans="1:30" x14ac:dyDescent="0.35">
      <c r="A118" s="156">
        <v>109</v>
      </c>
      <c r="B118" s="65"/>
      <c r="C118" s="65"/>
      <c r="D118" s="141"/>
      <c r="E118" s="130"/>
      <c r="F118" s="131"/>
      <c r="G118" s="132"/>
      <c r="H118" s="65"/>
      <c r="I118" s="68"/>
      <c r="J118" s="66"/>
      <c r="K118" s="69"/>
      <c r="L118" s="172"/>
      <c r="M118" s="172"/>
      <c r="N118" s="15" t="str">
        <f t="shared" si="20"/>
        <v/>
      </c>
      <c r="O118" s="15" t="str">
        <f t="shared" si="21"/>
        <v/>
      </c>
      <c r="P118" s="15" t="str">
        <f t="shared" si="22"/>
        <v/>
      </c>
      <c r="Q118" s="3"/>
      <c r="R118" s="3"/>
      <c r="S118" s="129">
        <v>109</v>
      </c>
      <c r="T118" s="129">
        <f t="shared" si="23"/>
        <v>0</v>
      </c>
      <c r="U118" s="129" t="str">
        <f t="shared" si="14"/>
        <v/>
      </c>
      <c r="V118" s="27" t="str">
        <f t="shared" si="15"/>
        <v/>
      </c>
      <c r="W118" s="129">
        <f t="shared" si="24"/>
        <v>0</v>
      </c>
      <c r="X118" s="129" t="str">
        <f t="shared" si="16"/>
        <v/>
      </c>
      <c r="Y118" s="27" t="str">
        <f t="shared" si="17"/>
        <v/>
      </c>
      <c r="Z118" s="129">
        <f t="shared" si="25"/>
        <v>0</v>
      </c>
      <c r="AA118" s="129" t="str">
        <f t="shared" si="18"/>
        <v/>
      </c>
      <c r="AB118" s="27" t="str">
        <f t="shared" si="19"/>
        <v/>
      </c>
      <c r="AC118" s="3"/>
      <c r="AD118" s="3"/>
    </row>
    <row r="119" spans="1:30" x14ac:dyDescent="0.35">
      <c r="A119" s="156">
        <v>110</v>
      </c>
      <c r="B119" s="65"/>
      <c r="C119" s="65"/>
      <c r="D119" s="141"/>
      <c r="E119" s="130"/>
      <c r="F119" s="131"/>
      <c r="G119" s="132"/>
      <c r="H119" s="65"/>
      <c r="I119" s="68"/>
      <c r="J119" s="66"/>
      <c r="K119" s="69"/>
      <c r="L119" s="172"/>
      <c r="M119" s="172"/>
      <c r="N119" s="15" t="str">
        <f t="shared" si="20"/>
        <v/>
      </c>
      <c r="O119" s="15" t="str">
        <f t="shared" si="21"/>
        <v/>
      </c>
      <c r="P119" s="15" t="str">
        <f t="shared" si="22"/>
        <v/>
      </c>
      <c r="Q119" s="3"/>
      <c r="R119" s="3"/>
      <c r="S119" s="129">
        <v>110</v>
      </c>
      <c r="T119" s="129">
        <f t="shared" si="23"/>
        <v>0</v>
      </c>
      <c r="U119" s="129" t="str">
        <f t="shared" si="14"/>
        <v/>
      </c>
      <c r="V119" s="27" t="str">
        <f t="shared" si="15"/>
        <v/>
      </c>
      <c r="W119" s="129">
        <f t="shared" si="24"/>
        <v>0</v>
      </c>
      <c r="X119" s="129" t="str">
        <f t="shared" si="16"/>
        <v/>
      </c>
      <c r="Y119" s="27" t="str">
        <f t="shared" si="17"/>
        <v/>
      </c>
      <c r="Z119" s="129">
        <f t="shared" si="25"/>
        <v>0</v>
      </c>
      <c r="AA119" s="129" t="str">
        <f t="shared" si="18"/>
        <v/>
      </c>
      <c r="AB119" s="27" t="str">
        <f t="shared" si="19"/>
        <v/>
      </c>
      <c r="AC119" s="3"/>
      <c r="AD119" s="3"/>
    </row>
    <row r="120" spans="1:30" x14ac:dyDescent="0.35">
      <c r="A120" s="156">
        <v>111</v>
      </c>
      <c r="B120" s="65"/>
      <c r="C120" s="65"/>
      <c r="D120" s="141"/>
      <c r="E120" s="130"/>
      <c r="F120" s="131"/>
      <c r="G120" s="132"/>
      <c r="H120" s="65"/>
      <c r="I120" s="68"/>
      <c r="J120" s="66"/>
      <c r="K120" s="69"/>
      <c r="L120" s="172"/>
      <c r="M120" s="172"/>
      <c r="N120" s="15" t="str">
        <f t="shared" si="20"/>
        <v/>
      </c>
      <c r="O120" s="15" t="str">
        <f t="shared" si="21"/>
        <v/>
      </c>
      <c r="P120" s="15" t="str">
        <f t="shared" si="22"/>
        <v/>
      </c>
      <c r="Q120" s="3"/>
      <c r="R120" s="3"/>
      <c r="S120" s="129">
        <v>111</v>
      </c>
      <c r="T120" s="129">
        <f t="shared" si="23"/>
        <v>0</v>
      </c>
      <c r="U120" s="129" t="str">
        <f t="shared" si="14"/>
        <v/>
      </c>
      <c r="V120" s="27" t="str">
        <f t="shared" si="15"/>
        <v/>
      </c>
      <c r="W120" s="129">
        <f t="shared" si="24"/>
        <v>0</v>
      </c>
      <c r="X120" s="129" t="str">
        <f t="shared" si="16"/>
        <v/>
      </c>
      <c r="Y120" s="27" t="str">
        <f t="shared" si="17"/>
        <v/>
      </c>
      <c r="Z120" s="129">
        <f t="shared" si="25"/>
        <v>0</v>
      </c>
      <c r="AA120" s="129" t="str">
        <f t="shared" si="18"/>
        <v/>
      </c>
      <c r="AB120" s="27" t="str">
        <f t="shared" si="19"/>
        <v/>
      </c>
      <c r="AC120" s="3"/>
      <c r="AD120" s="3"/>
    </row>
    <row r="121" spans="1:30" x14ac:dyDescent="0.35">
      <c r="A121" s="156">
        <v>112</v>
      </c>
      <c r="B121" s="65"/>
      <c r="C121" s="65"/>
      <c r="D121" s="141"/>
      <c r="E121" s="130"/>
      <c r="F121" s="131"/>
      <c r="G121" s="132"/>
      <c r="H121" s="65"/>
      <c r="I121" s="68"/>
      <c r="J121" s="66"/>
      <c r="K121" s="69"/>
      <c r="L121" s="172"/>
      <c r="M121" s="172"/>
      <c r="N121" s="15" t="str">
        <f t="shared" si="20"/>
        <v/>
      </c>
      <c r="O121" s="15" t="str">
        <f t="shared" si="21"/>
        <v/>
      </c>
      <c r="P121" s="15" t="str">
        <f t="shared" si="22"/>
        <v/>
      </c>
      <c r="Q121" s="3"/>
      <c r="R121" s="3"/>
      <c r="S121" s="129">
        <v>112</v>
      </c>
      <c r="T121" s="129">
        <f t="shared" si="23"/>
        <v>0</v>
      </c>
      <c r="U121" s="129" t="str">
        <f t="shared" si="14"/>
        <v/>
      </c>
      <c r="V121" s="27" t="str">
        <f t="shared" si="15"/>
        <v/>
      </c>
      <c r="W121" s="129">
        <f t="shared" si="24"/>
        <v>0</v>
      </c>
      <c r="X121" s="129" t="str">
        <f t="shared" si="16"/>
        <v/>
      </c>
      <c r="Y121" s="27" t="str">
        <f t="shared" si="17"/>
        <v/>
      </c>
      <c r="Z121" s="129">
        <f t="shared" si="25"/>
        <v>0</v>
      </c>
      <c r="AA121" s="129" t="str">
        <f t="shared" si="18"/>
        <v/>
      </c>
      <c r="AB121" s="27" t="str">
        <f t="shared" si="19"/>
        <v/>
      </c>
      <c r="AC121" s="3"/>
      <c r="AD121" s="3"/>
    </row>
    <row r="122" spans="1:30" x14ac:dyDescent="0.35">
      <c r="A122" s="156">
        <v>113</v>
      </c>
      <c r="B122" s="65"/>
      <c r="C122" s="65"/>
      <c r="D122" s="141"/>
      <c r="E122" s="130"/>
      <c r="F122" s="131"/>
      <c r="G122" s="132"/>
      <c r="H122" s="65"/>
      <c r="I122" s="68"/>
      <c r="J122" s="66"/>
      <c r="K122" s="69"/>
      <c r="L122" s="172"/>
      <c r="M122" s="172"/>
      <c r="N122" s="15" t="str">
        <f t="shared" si="20"/>
        <v/>
      </c>
      <c r="O122" s="15" t="str">
        <f t="shared" si="21"/>
        <v/>
      </c>
      <c r="P122" s="15" t="str">
        <f t="shared" si="22"/>
        <v/>
      </c>
      <c r="Q122" s="3"/>
      <c r="R122" s="3"/>
      <c r="S122" s="129">
        <v>113</v>
      </c>
      <c r="T122" s="129">
        <f t="shared" si="23"/>
        <v>0</v>
      </c>
      <c r="U122" s="129" t="str">
        <f t="shared" si="14"/>
        <v/>
      </c>
      <c r="V122" s="27" t="str">
        <f t="shared" si="15"/>
        <v/>
      </c>
      <c r="W122" s="129">
        <f t="shared" si="24"/>
        <v>0</v>
      </c>
      <c r="X122" s="129" t="str">
        <f t="shared" si="16"/>
        <v/>
      </c>
      <c r="Y122" s="27" t="str">
        <f t="shared" si="17"/>
        <v/>
      </c>
      <c r="Z122" s="129">
        <f t="shared" si="25"/>
        <v>0</v>
      </c>
      <c r="AA122" s="129" t="str">
        <f t="shared" si="18"/>
        <v/>
      </c>
      <c r="AB122" s="27" t="str">
        <f t="shared" si="19"/>
        <v/>
      </c>
      <c r="AC122" s="3"/>
      <c r="AD122" s="3"/>
    </row>
    <row r="123" spans="1:30" x14ac:dyDescent="0.35">
      <c r="A123" s="156">
        <v>114</v>
      </c>
      <c r="B123" s="65"/>
      <c r="C123" s="65"/>
      <c r="D123" s="141"/>
      <c r="E123" s="130"/>
      <c r="F123" s="131"/>
      <c r="G123" s="132"/>
      <c r="H123" s="65"/>
      <c r="I123" s="68"/>
      <c r="J123" s="66"/>
      <c r="K123" s="69"/>
      <c r="L123" s="172"/>
      <c r="M123" s="172"/>
      <c r="N123" s="15" t="str">
        <f t="shared" si="20"/>
        <v/>
      </c>
      <c r="O123" s="15" t="str">
        <f t="shared" si="21"/>
        <v/>
      </c>
      <c r="P123" s="15" t="str">
        <f t="shared" si="22"/>
        <v/>
      </c>
      <c r="Q123" s="3"/>
      <c r="R123" s="3"/>
      <c r="S123" s="129">
        <v>114</v>
      </c>
      <c r="T123" s="129">
        <f t="shared" si="23"/>
        <v>0</v>
      </c>
      <c r="U123" s="129" t="str">
        <f t="shared" si="14"/>
        <v/>
      </c>
      <c r="V123" s="27" t="str">
        <f t="shared" si="15"/>
        <v/>
      </c>
      <c r="W123" s="129">
        <f t="shared" si="24"/>
        <v>0</v>
      </c>
      <c r="X123" s="129" t="str">
        <f t="shared" si="16"/>
        <v/>
      </c>
      <c r="Y123" s="27" t="str">
        <f t="shared" si="17"/>
        <v/>
      </c>
      <c r="Z123" s="129">
        <f t="shared" si="25"/>
        <v>0</v>
      </c>
      <c r="AA123" s="129" t="str">
        <f t="shared" si="18"/>
        <v/>
      </c>
      <c r="AB123" s="27" t="str">
        <f t="shared" si="19"/>
        <v/>
      </c>
      <c r="AC123" s="3"/>
      <c r="AD123" s="3"/>
    </row>
    <row r="124" spans="1:30" x14ac:dyDescent="0.35">
      <c r="A124" s="156">
        <v>115</v>
      </c>
      <c r="B124" s="65"/>
      <c r="C124" s="65"/>
      <c r="D124" s="141"/>
      <c r="E124" s="130"/>
      <c r="F124" s="131"/>
      <c r="G124" s="132"/>
      <c r="H124" s="65"/>
      <c r="I124" s="68"/>
      <c r="J124" s="66"/>
      <c r="K124" s="69"/>
      <c r="L124" s="172"/>
      <c r="M124" s="172"/>
      <c r="N124" s="15" t="str">
        <f t="shared" si="20"/>
        <v/>
      </c>
      <c r="O124" s="15" t="str">
        <f t="shared" si="21"/>
        <v/>
      </c>
      <c r="P124" s="15" t="str">
        <f t="shared" si="22"/>
        <v/>
      </c>
      <c r="Q124" s="3"/>
      <c r="R124" s="3"/>
      <c r="S124" s="129">
        <v>115</v>
      </c>
      <c r="T124" s="129">
        <f t="shared" si="23"/>
        <v>0</v>
      </c>
      <c r="U124" s="129" t="str">
        <f t="shared" si="14"/>
        <v/>
      </c>
      <c r="V124" s="27" t="str">
        <f t="shared" si="15"/>
        <v/>
      </c>
      <c r="W124" s="129">
        <f t="shared" si="24"/>
        <v>0</v>
      </c>
      <c r="X124" s="129" t="str">
        <f t="shared" si="16"/>
        <v/>
      </c>
      <c r="Y124" s="27" t="str">
        <f t="shared" si="17"/>
        <v/>
      </c>
      <c r="Z124" s="129">
        <f t="shared" si="25"/>
        <v>0</v>
      </c>
      <c r="AA124" s="129" t="str">
        <f t="shared" si="18"/>
        <v/>
      </c>
      <c r="AB124" s="27" t="str">
        <f t="shared" si="19"/>
        <v/>
      </c>
      <c r="AC124" s="3"/>
      <c r="AD124" s="3"/>
    </row>
    <row r="125" spans="1:30" x14ac:dyDescent="0.35">
      <c r="A125" s="156">
        <v>116</v>
      </c>
      <c r="B125" s="65"/>
      <c r="C125" s="65"/>
      <c r="D125" s="141"/>
      <c r="E125" s="130"/>
      <c r="F125" s="131"/>
      <c r="G125" s="132"/>
      <c r="H125" s="65"/>
      <c r="I125" s="68"/>
      <c r="J125" s="66"/>
      <c r="K125" s="69"/>
      <c r="L125" s="172"/>
      <c r="M125" s="172"/>
      <c r="N125" s="15" t="str">
        <f t="shared" si="20"/>
        <v/>
      </c>
      <c r="O125" s="15" t="str">
        <f t="shared" si="21"/>
        <v/>
      </c>
      <c r="P125" s="15" t="str">
        <f t="shared" si="22"/>
        <v/>
      </c>
      <c r="Q125" s="3"/>
      <c r="R125" s="3"/>
      <c r="S125" s="129">
        <v>116</v>
      </c>
      <c r="T125" s="129">
        <f t="shared" si="23"/>
        <v>0</v>
      </c>
      <c r="U125" s="129" t="str">
        <f t="shared" si="14"/>
        <v/>
      </c>
      <c r="V125" s="27" t="str">
        <f t="shared" si="15"/>
        <v/>
      </c>
      <c r="W125" s="129">
        <f t="shared" si="24"/>
        <v>0</v>
      </c>
      <c r="X125" s="129" t="str">
        <f t="shared" si="16"/>
        <v/>
      </c>
      <c r="Y125" s="27" t="str">
        <f t="shared" si="17"/>
        <v/>
      </c>
      <c r="Z125" s="129">
        <f t="shared" si="25"/>
        <v>0</v>
      </c>
      <c r="AA125" s="129" t="str">
        <f t="shared" si="18"/>
        <v/>
      </c>
      <c r="AB125" s="27" t="str">
        <f t="shared" si="19"/>
        <v/>
      </c>
      <c r="AC125" s="3"/>
      <c r="AD125" s="3"/>
    </row>
    <row r="126" spans="1:30" x14ac:dyDescent="0.35">
      <c r="A126" s="156">
        <v>117</v>
      </c>
      <c r="B126" s="65"/>
      <c r="C126" s="65"/>
      <c r="D126" s="141"/>
      <c r="E126" s="130"/>
      <c r="F126" s="131"/>
      <c r="G126" s="132"/>
      <c r="H126" s="65"/>
      <c r="I126" s="68"/>
      <c r="J126" s="66"/>
      <c r="K126" s="69"/>
      <c r="L126" s="172"/>
      <c r="M126" s="172"/>
      <c r="N126" s="15" t="str">
        <f t="shared" si="20"/>
        <v/>
      </c>
      <c r="O126" s="15" t="str">
        <f t="shared" si="21"/>
        <v/>
      </c>
      <c r="P126" s="15" t="str">
        <f t="shared" si="22"/>
        <v/>
      </c>
      <c r="Q126" s="3"/>
      <c r="R126" s="3"/>
      <c r="S126" s="129">
        <v>117</v>
      </c>
      <c r="T126" s="129">
        <f t="shared" si="23"/>
        <v>0</v>
      </c>
      <c r="U126" s="129" t="str">
        <f t="shared" si="14"/>
        <v/>
      </c>
      <c r="V126" s="27" t="str">
        <f t="shared" si="15"/>
        <v/>
      </c>
      <c r="W126" s="129">
        <f t="shared" si="24"/>
        <v>0</v>
      </c>
      <c r="X126" s="129" t="str">
        <f t="shared" si="16"/>
        <v/>
      </c>
      <c r="Y126" s="27" t="str">
        <f t="shared" si="17"/>
        <v/>
      </c>
      <c r="Z126" s="129">
        <f t="shared" si="25"/>
        <v>0</v>
      </c>
      <c r="AA126" s="129" t="str">
        <f t="shared" si="18"/>
        <v/>
      </c>
      <c r="AB126" s="27" t="str">
        <f t="shared" si="19"/>
        <v/>
      </c>
      <c r="AC126" s="3"/>
      <c r="AD126" s="3"/>
    </row>
    <row r="127" spans="1:30" x14ac:dyDescent="0.35">
      <c r="A127" s="156">
        <v>118</v>
      </c>
      <c r="B127" s="65"/>
      <c r="C127" s="65"/>
      <c r="D127" s="141"/>
      <c r="E127" s="130"/>
      <c r="F127" s="131"/>
      <c r="G127" s="132"/>
      <c r="H127" s="65"/>
      <c r="I127" s="68"/>
      <c r="J127" s="66"/>
      <c r="K127" s="69"/>
      <c r="L127" s="172"/>
      <c r="M127" s="172"/>
      <c r="N127" s="15" t="str">
        <f t="shared" si="20"/>
        <v/>
      </c>
      <c r="O127" s="15" t="str">
        <f t="shared" si="21"/>
        <v/>
      </c>
      <c r="P127" s="15" t="str">
        <f t="shared" si="22"/>
        <v/>
      </c>
      <c r="Q127" s="3"/>
      <c r="R127" s="3"/>
      <c r="S127" s="129">
        <v>118</v>
      </c>
      <c r="T127" s="129">
        <f t="shared" si="23"/>
        <v>0</v>
      </c>
      <c r="U127" s="129" t="str">
        <f t="shared" si="14"/>
        <v/>
      </c>
      <c r="V127" s="27" t="str">
        <f t="shared" si="15"/>
        <v/>
      </c>
      <c r="W127" s="129">
        <f t="shared" si="24"/>
        <v>0</v>
      </c>
      <c r="X127" s="129" t="str">
        <f t="shared" si="16"/>
        <v/>
      </c>
      <c r="Y127" s="27" t="str">
        <f t="shared" si="17"/>
        <v/>
      </c>
      <c r="Z127" s="129">
        <f t="shared" si="25"/>
        <v>0</v>
      </c>
      <c r="AA127" s="129" t="str">
        <f t="shared" si="18"/>
        <v/>
      </c>
      <c r="AB127" s="27" t="str">
        <f t="shared" si="19"/>
        <v/>
      </c>
      <c r="AC127" s="3"/>
      <c r="AD127" s="3"/>
    </row>
    <row r="128" spans="1:30" x14ac:dyDescent="0.35">
      <c r="A128" s="156">
        <v>119</v>
      </c>
      <c r="B128" s="65"/>
      <c r="C128" s="65"/>
      <c r="D128" s="141"/>
      <c r="E128" s="130"/>
      <c r="F128" s="131"/>
      <c r="G128" s="132"/>
      <c r="H128" s="65"/>
      <c r="I128" s="68"/>
      <c r="J128" s="66"/>
      <c r="K128" s="69"/>
      <c r="L128" s="172"/>
      <c r="M128" s="172"/>
      <c r="N128" s="15" t="str">
        <f t="shared" si="20"/>
        <v/>
      </c>
      <c r="O128" s="15" t="str">
        <f t="shared" si="21"/>
        <v/>
      </c>
      <c r="P128" s="15" t="str">
        <f t="shared" si="22"/>
        <v/>
      </c>
      <c r="Q128" s="3"/>
      <c r="R128" s="3"/>
      <c r="S128" s="129">
        <v>119</v>
      </c>
      <c r="T128" s="129">
        <f t="shared" si="23"/>
        <v>0</v>
      </c>
      <c r="U128" s="129" t="str">
        <f t="shared" si="14"/>
        <v/>
      </c>
      <c r="V128" s="27" t="str">
        <f t="shared" si="15"/>
        <v/>
      </c>
      <c r="W128" s="129">
        <f t="shared" si="24"/>
        <v>0</v>
      </c>
      <c r="X128" s="129" t="str">
        <f t="shared" si="16"/>
        <v/>
      </c>
      <c r="Y128" s="27" t="str">
        <f t="shared" si="17"/>
        <v/>
      </c>
      <c r="Z128" s="129">
        <f t="shared" si="25"/>
        <v>0</v>
      </c>
      <c r="AA128" s="129" t="str">
        <f t="shared" si="18"/>
        <v/>
      </c>
      <c r="AB128" s="27" t="str">
        <f t="shared" si="19"/>
        <v/>
      </c>
      <c r="AC128" s="3"/>
      <c r="AD128" s="3"/>
    </row>
    <row r="129" spans="1:30" x14ac:dyDescent="0.35">
      <c r="A129" s="156">
        <v>120</v>
      </c>
      <c r="B129" s="65"/>
      <c r="C129" s="65"/>
      <c r="D129" s="141"/>
      <c r="E129" s="130"/>
      <c r="F129" s="131"/>
      <c r="G129" s="132"/>
      <c r="H129" s="65"/>
      <c r="I129" s="68"/>
      <c r="J129" s="66"/>
      <c r="K129" s="69"/>
      <c r="L129" s="172"/>
      <c r="M129" s="172"/>
      <c r="N129" s="15" t="str">
        <f t="shared" si="20"/>
        <v/>
      </c>
      <c r="O129" s="15" t="str">
        <f t="shared" si="21"/>
        <v/>
      </c>
      <c r="P129" s="15" t="str">
        <f t="shared" si="22"/>
        <v/>
      </c>
      <c r="Q129" s="3"/>
      <c r="R129" s="3"/>
      <c r="S129" s="129">
        <v>120</v>
      </c>
      <c r="T129" s="129">
        <f t="shared" si="23"/>
        <v>0</v>
      </c>
      <c r="U129" s="129" t="str">
        <f t="shared" si="14"/>
        <v/>
      </c>
      <c r="V129" s="27" t="str">
        <f t="shared" si="15"/>
        <v/>
      </c>
      <c r="W129" s="129">
        <f t="shared" si="24"/>
        <v>0</v>
      </c>
      <c r="X129" s="129" t="str">
        <f t="shared" si="16"/>
        <v/>
      </c>
      <c r="Y129" s="27" t="str">
        <f t="shared" si="17"/>
        <v/>
      </c>
      <c r="Z129" s="129">
        <f t="shared" si="25"/>
        <v>0</v>
      </c>
      <c r="AA129" s="129" t="str">
        <f t="shared" si="18"/>
        <v/>
      </c>
      <c r="AB129" s="27" t="str">
        <f t="shared" si="19"/>
        <v/>
      </c>
      <c r="AC129" s="3"/>
      <c r="AD129" s="3"/>
    </row>
    <row r="130" spans="1:30" x14ac:dyDescent="0.35">
      <c r="A130" s="156">
        <v>121</v>
      </c>
      <c r="B130" s="65"/>
      <c r="C130" s="65"/>
      <c r="D130" s="141"/>
      <c r="E130" s="130"/>
      <c r="F130" s="131"/>
      <c r="G130" s="132"/>
      <c r="H130" s="65"/>
      <c r="I130" s="68"/>
      <c r="J130" s="66"/>
      <c r="K130" s="69"/>
      <c r="L130" s="172"/>
      <c r="M130" s="172"/>
      <c r="N130" s="15" t="str">
        <f t="shared" si="20"/>
        <v/>
      </c>
      <c r="O130" s="15" t="str">
        <f t="shared" si="21"/>
        <v/>
      </c>
      <c r="P130" s="15" t="str">
        <f t="shared" si="22"/>
        <v/>
      </c>
      <c r="Q130" s="3"/>
      <c r="R130" s="3"/>
      <c r="S130" s="129">
        <v>121</v>
      </c>
      <c r="T130" s="129">
        <f t="shared" si="23"/>
        <v>0</v>
      </c>
      <c r="U130" s="129" t="str">
        <f t="shared" si="14"/>
        <v/>
      </c>
      <c r="V130" s="27" t="str">
        <f t="shared" si="15"/>
        <v/>
      </c>
      <c r="W130" s="129">
        <f t="shared" si="24"/>
        <v>0</v>
      </c>
      <c r="X130" s="129" t="str">
        <f t="shared" si="16"/>
        <v/>
      </c>
      <c r="Y130" s="27" t="str">
        <f t="shared" si="17"/>
        <v/>
      </c>
      <c r="Z130" s="129">
        <f t="shared" si="25"/>
        <v>0</v>
      </c>
      <c r="AA130" s="129" t="str">
        <f t="shared" si="18"/>
        <v/>
      </c>
      <c r="AB130" s="27" t="str">
        <f t="shared" si="19"/>
        <v/>
      </c>
      <c r="AC130" s="3"/>
      <c r="AD130" s="3"/>
    </row>
    <row r="131" spans="1:30" x14ac:dyDescent="0.35">
      <c r="A131" s="156">
        <v>122</v>
      </c>
      <c r="B131" s="65"/>
      <c r="C131" s="65"/>
      <c r="D131" s="141"/>
      <c r="E131" s="130"/>
      <c r="F131" s="131"/>
      <c r="G131" s="132"/>
      <c r="H131" s="65"/>
      <c r="I131" s="68"/>
      <c r="J131" s="66"/>
      <c r="K131" s="69"/>
      <c r="L131" s="172"/>
      <c r="M131" s="172"/>
      <c r="N131" s="15" t="str">
        <f t="shared" si="20"/>
        <v/>
      </c>
      <c r="O131" s="15" t="str">
        <f t="shared" si="21"/>
        <v/>
      </c>
      <c r="P131" s="15" t="str">
        <f t="shared" si="22"/>
        <v/>
      </c>
      <c r="Q131" s="3"/>
      <c r="R131" s="3"/>
      <c r="S131" s="129">
        <v>122</v>
      </c>
      <c r="T131" s="129">
        <f t="shared" si="23"/>
        <v>0</v>
      </c>
      <c r="U131" s="129" t="str">
        <f t="shared" si="14"/>
        <v/>
      </c>
      <c r="V131" s="27" t="str">
        <f t="shared" si="15"/>
        <v/>
      </c>
      <c r="W131" s="129">
        <f t="shared" si="24"/>
        <v>0</v>
      </c>
      <c r="X131" s="129" t="str">
        <f t="shared" si="16"/>
        <v/>
      </c>
      <c r="Y131" s="27" t="str">
        <f t="shared" si="17"/>
        <v/>
      </c>
      <c r="Z131" s="129">
        <f t="shared" si="25"/>
        <v>0</v>
      </c>
      <c r="AA131" s="129" t="str">
        <f t="shared" si="18"/>
        <v/>
      </c>
      <c r="AB131" s="27" t="str">
        <f t="shared" si="19"/>
        <v/>
      </c>
      <c r="AC131" s="3"/>
      <c r="AD131" s="3"/>
    </row>
    <row r="132" spans="1:30" x14ac:dyDescent="0.35">
      <c r="A132" s="156">
        <v>123</v>
      </c>
      <c r="B132" s="65"/>
      <c r="C132" s="65"/>
      <c r="D132" s="141"/>
      <c r="E132" s="130"/>
      <c r="F132" s="131"/>
      <c r="G132" s="132"/>
      <c r="H132" s="65"/>
      <c r="I132" s="68"/>
      <c r="J132" s="66"/>
      <c r="K132" s="69"/>
      <c r="L132" s="172"/>
      <c r="M132" s="172"/>
      <c r="N132" s="15" t="str">
        <f t="shared" si="20"/>
        <v/>
      </c>
      <c r="O132" s="15" t="str">
        <f t="shared" si="21"/>
        <v/>
      </c>
      <c r="P132" s="15" t="str">
        <f t="shared" si="22"/>
        <v/>
      </c>
      <c r="Q132" s="3"/>
      <c r="R132" s="3"/>
      <c r="S132" s="129">
        <v>123</v>
      </c>
      <c r="T132" s="129">
        <f t="shared" si="23"/>
        <v>0</v>
      </c>
      <c r="U132" s="129" t="str">
        <f t="shared" si="14"/>
        <v/>
      </c>
      <c r="V132" s="27" t="str">
        <f t="shared" si="15"/>
        <v/>
      </c>
      <c r="W132" s="129">
        <f t="shared" si="24"/>
        <v>0</v>
      </c>
      <c r="X132" s="129" t="str">
        <f t="shared" si="16"/>
        <v/>
      </c>
      <c r="Y132" s="27" t="str">
        <f t="shared" si="17"/>
        <v/>
      </c>
      <c r="Z132" s="129">
        <f t="shared" si="25"/>
        <v>0</v>
      </c>
      <c r="AA132" s="129" t="str">
        <f t="shared" si="18"/>
        <v/>
      </c>
      <c r="AB132" s="27" t="str">
        <f t="shared" si="19"/>
        <v/>
      </c>
      <c r="AC132" s="3"/>
      <c r="AD132" s="3"/>
    </row>
    <row r="133" spans="1:30" x14ac:dyDescent="0.35">
      <c r="A133" s="156">
        <v>124</v>
      </c>
      <c r="B133" s="65"/>
      <c r="C133" s="65"/>
      <c r="D133" s="141"/>
      <c r="E133" s="130"/>
      <c r="F133" s="131"/>
      <c r="G133" s="132"/>
      <c r="H133" s="65"/>
      <c r="I133" s="68"/>
      <c r="J133" s="66"/>
      <c r="K133" s="69"/>
      <c r="L133" s="172"/>
      <c r="M133" s="172"/>
      <c r="N133" s="15" t="str">
        <f t="shared" si="20"/>
        <v/>
      </c>
      <c r="O133" s="15" t="str">
        <f t="shared" si="21"/>
        <v/>
      </c>
      <c r="P133" s="15" t="str">
        <f t="shared" si="22"/>
        <v/>
      </c>
      <c r="Q133" s="3"/>
      <c r="R133" s="3"/>
      <c r="S133" s="129">
        <v>124</v>
      </c>
      <c r="T133" s="129">
        <f t="shared" si="23"/>
        <v>0</v>
      </c>
      <c r="U133" s="129" t="str">
        <f t="shared" si="14"/>
        <v/>
      </c>
      <c r="V133" s="27" t="str">
        <f t="shared" si="15"/>
        <v/>
      </c>
      <c r="W133" s="129">
        <f t="shared" si="24"/>
        <v>0</v>
      </c>
      <c r="X133" s="129" t="str">
        <f t="shared" si="16"/>
        <v/>
      </c>
      <c r="Y133" s="27" t="str">
        <f t="shared" si="17"/>
        <v/>
      </c>
      <c r="Z133" s="129">
        <f t="shared" si="25"/>
        <v>0</v>
      </c>
      <c r="AA133" s="129" t="str">
        <f t="shared" si="18"/>
        <v/>
      </c>
      <c r="AB133" s="27" t="str">
        <f t="shared" si="19"/>
        <v/>
      </c>
      <c r="AC133" s="3"/>
      <c r="AD133" s="3"/>
    </row>
    <row r="134" spans="1:30" x14ac:dyDescent="0.35">
      <c r="A134" s="156">
        <v>125</v>
      </c>
      <c r="B134" s="65"/>
      <c r="C134" s="65"/>
      <c r="D134" s="141"/>
      <c r="E134" s="130"/>
      <c r="F134" s="131"/>
      <c r="G134" s="132"/>
      <c r="H134" s="65"/>
      <c r="I134" s="68"/>
      <c r="J134" s="66"/>
      <c r="K134" s="69"/>
      <c r="L134" s="172"/>
      <c r="M134" s="172"/>
      <c r="N134" s="15" t="str">
        <f t="shared" si="20"/>
        <v/>
      </c>
      <c r="O134" s="15" t="str">
        <f t="shared" si="21"/>
        <v/>
      </c>
      <c r="P134" s="15" t="str">
        <f t="shared" si="22"/>
        <v/>
      </c>
      <c r="Q134" s="3"/>
      <c r="R134" s="3"/>
      <c r="S134" s="129">
        <v>125</v>
      </c>
      <c r="T134" s="129">
        <f t="shared" si="23"/>
        <v>0</v>
      </c>
      <c r="U134" s="129" t="str">
        <f t="shared" si="14"/>
        <v/>
      </c>
      <c r="V134" s="27" t="str">
        <f t="shared" si="15"/>
        <v/>
      </c>
      <c r="W134" s="129">
        <f t="shared" si="24"/>
        <v>0</v>
      </c>
      <c r="X134" s="129" t="str">
        <f t="shared" si="16"/>
        <v/>
      </c>
      <c r="Y134" s="27" t="str">
        <f t="shared" si="17"/>
        <v/>
      </c>
      <c r="Z134" s="129">
        <f t="shared" si="25"/>
        <v>0</v>
      </c>
      <c r="AA134" s="129" t="str">
        <f t="shared" si="18"/>
        <v/>
      </c>
      <c r="AB134" s="27" t="str">
        <f t="shared" si="19"/>
        <v/>
      </c>
      <c r="AC134" s="3"/>
      <c r="AD134" s="3"/>
    </row>
    <row r="135" spans="1:30" x14ac:dyDescent="0.35">
      <c r="A135" s="156">
        <v>126</v>
      </c>
      <c r="B135" s="65"/>
      <c r="C135" s="65"/>
      <c r="D135" s="141"/>
      <c r="E135" s="130"/>
      <c r="F135" s="131"/>
      <c r="G135" s="132"/>
      <c r="H135" s="65"/>
      <c r="I135" s="68"/>
      <c r="J135" s="66"/>
      <c r="K135" s="69"/>
      <c r="L135" s="172"/>
      <c r="M135" s="172"/>
      <c r="N135" s="15" t="str">
        <f t="shared" si="20"/>
        <v/>
      </c>
      <c r="O135" s="15" t="str">
        <f t="shared" si="21"/>
        <v/>
      </c>
      <c r="P135" s="15" t="str">
        <f t="shared" si="22"/>
        <v/>
      </c>
      <c r="Q135" s="3"/>
      <c r="R135" s="3"/>
      <c r="S135" s="129">
        <v>126</v>
      </c>
      <c r="T135" s="129">
        <f t="shared" si="23"/>
        <v>0</v>
      </c>
      <c r="U135" s="129" t="str">
        <f t="shared" si="14"/>
        <v/>
      </c>
      <c r="V135" s="27" t="str">
        <f t="shared" si="15"/>
        <v/>
      </c>
      <c r="W135" s="129">
        <f t="shared" si="24"/>
        <v>0</v>
      </c>
      <c r="X135" s="129" t="str">
        <f t="shared" si="16"/>
        <v/>
      </c>
      <c r="Y135" s="27" t="str">
        <f t="shared" si="17"/>
        <v/>
      </c>
      <c r="Z135" s="129">
        <f t="shared" si="25"/>
        <v>0</v>
      </c>
      <c r="AA135" s="129" t="str">
        <f t="shared" si="18"/>
        <v/>
      </c>
      <c r="AB135" s="27" t="str">
        <f t="shared" si="19"/>
        <v/>
      </c>
      <c r="AC135" s="3"/>
      <c r="AD135" s="3"/>
    </row>
    <row r="136" spans="1:30" x14ac:dyDescent="0.35">
      <c r="A136" s="156">
        <v>127</v>
      </c>
      <c r="B136" s="65"/>
      <c r="C136" s="65"/>
      <c r="D136" s="141"/>
      <c r="E136" s="130"/>
      <c r="F136" s="131"/>
      <c r="G136" s="132"/>
      <c r="H136" s="65"/>
      <c r="I136" s="68"/>
      <c r="J136" s="66"/>
      <c r="K136" s="69"/>
      <c r="L136" s="172"/>
      <c r="M136" s="172"/>
      <c r="N136" s="15" t="str">
        <f t="shared" si="20"/>
        <v/>
      </c>
      <c r="O136" s="15" t="str">
        <f t="shared" si="21"/>
        <v/>
      </c>
      <c r="P136" s="15" t="str">
        <f t="shared" si="22"/>
        <v/>
      </c>
      <c r="Q136" s="3"/>
      <c r="R136" s="3"/>
      <c r="S136" s="129">
        <v>127</v>
      </c>
      <c r="T136" s="129">
        <f t="shared" si="23"/>
        <v>0</v>
      </c>
      <c r="U136" s="129" t="str">
        <f t="shared" si="14"/>
        <v/>
      </c>
      <c r="V136" s="27" t="str">
        <f t="shared" si="15"/>
        <v/>
      </c>
      <c r="W136" s="129">
        <f t="shared" si="24"/>
        <v>0</v>
      </c>
      <c r="X136" s="129" t="str">
        <f t="shared" si="16"/>
        <v/>
      </c>
      <c r="Y136" s="27" t="str">
        <f t="shared" si="17"/>
        <v/>
      </c>
      <c r="Z136" s="129">
        <f t="shared" si="25"/>
        <v>0</v>
      </c>
      <c r="AA136" s="129" t="str">
        <f t="shared" si="18"/>
        <v/>
      </c>
      <c r="AB136" s="27" t="str">
        <f t="shared" si="19"/>
        <v/>
      </c>
      <c r="AC136" s="3"/>
      <c r="AD136" s="3"/>
    </row>
    <row r="137" spans="1:30" x14ac:dyDescent="0.35">
      <c r="A137" s="156">
        <v>128</v>
      </c>
      <c r="B137" s="65"/>
      <c r="C137" s="65"/>
      <c r="D137" s="141"/>
      <c r="E137" s="130"/>
      <c r="F137" s="131"/>
      <c r="G137" s="132"/>
      <c r="H137" s="65"/>
      <c r="I137" s="68"/>
      <c r="J137" s="66"/>
      <c r="K137" s="69"/>
      <c r="L137" s="172"/>
      <c r="M137" s="172"/>
      <c r="N137" s="15" t="str">
        <f t="shared" si="20"/>
        <v/>
      </c>
      <c r="O137" s="15" t="str">
        <f t="shared" si="21"/>
        <v/>
      </c>
      <c r="P137" s="15" t="str">
        <f t="shared" si="22"/>
        <v/>
      </c>
      <c r="Q137" s="3"/>
      <c r="R137" s="3"/>
      <c r="S137" s="129">
        <v>128</v>
      </c>
      <c r="T137" s="129">
        <f t="shared" si="23"/>
        <v>0</v>
      </c>
      <c r="U137" s="129" t="str">
        <f t="shared" si="14"/>
        <v/>
      </c>
      <c r="V137" s="27" t="str">
        <f t="shared" si="15"/>
        <v/>
      </c>
      <c r="W137" s="129">
        <f t="shared" si="24"/>
        <v>0</v>
      </c>
      <c r="X137" s="129" t="str">
        <f t="shared" si="16"/>
        <v/>
      </c>
      <c r="Y137" s="27" t="str">
        <f t="shared" si="17"/>
        <v/>
      </c>
      <c r="Z137" s="129">
        <f t="shared" si="25"/>
        <v>0</v>
      </c>
      <c r="AA137" s="129" t="str">
        <f t="shared" si="18"/>
        <v/>
      </c>
      <c r="AB137" s="27" t="str">
        <f t="shared" si="19"/>
        <v/>
      </c>
      <c r="AC137" s="3"/>
      <c r="AD137" s="3"/>
    </row>
    <row r="138" spans="1:30" x14ac:dyDescent="0.35">
      <c r="A138" s="156">
        <v>129</v>
      </c>
      <c r="B138" s="65"/>
      <c r="C138" s="65"/>
      <c r="D138" s="141"/>
      <c r="E138" s="130"/>
      <c r="F138" s="131"/>
      <c r="G138" s="132"/>
      <c r="H138" s="65"/>
      <c r="I138" s="68"/>
      <c r="J138" s="66"/>
      <c r="K138" s="69"/>
      <c r="L138" s="172"/>
      <c r="M138" s="172"/>
      <c r="N138" s="15" t="str">
        <f t="shared" si="20"/>
        <v/>
      </c>
      <c r="O138" s="15" t="str">
        <f t="shared" si="21"/>
        <v/>
      </c>
      <c r="P138" s="15" t="str">
        <f t="shared" si="22"/>
        <v/>
      </c>
      <c r="Q138" s="3"/>
      <c r="R138" s="3"/>
      <c r="S138" s="129">
        <v>129</v>
      </c>
      <c r="T138" s="129">
        <f t="shared" si="23"/>
        <v>0</v>
      </c>
      <c r="U138" s="129" t="str">
        <f t="shared" ref="U138:U201" si="26">N138</f>
        <v/>
      </c>
      <c r="V138" s="27" t="str">
        <f t="shared" ref="V138:V201" si="27">IF(ISNA(VLOOKUP($S138,$T:$U,2,FALSE)),"",VLOOKUP($S138,$T:$U,2,FALSE))</f>
        <v/>
      </c>
      <c r="W138" s="129">
        <f t="shared" si="24"/>
        <v>0</v>
      </c>
      <c r="X138" s="129" t="str">
        <f t="shared" ref="X138:X201" si="28">O138</f>
        <v/>
      </c>
      <c r="Y138" s="27" t="str">
        <f t="shared" ref="Y138:Y201" si="29">IF(ISNA(VLOOKUP($S138,W:X,2,FALSE)),"",VLOOKUP($S138,W:X,2,FALSE))</f>
        <v/>
      </c>
      <c r="Z138" s="129">
        <f t="shared" si="25"/>
        <v>0</v>
      </c>
      <c r="AA138" s="129" t="str">
        <f t="shared" ref="AA138:AA201" si="30">P138</f>
        <v/>
      </c>
      <c r="AB138" s="27" t="str">
        <f t="shared" ref="AB138:AB201" si="31">IF(ISNA(VLOOKUP($S138,Z:AA,2,FALSE)),"",VLOOKUP($S138,Z:AA,2,FALSE))</f>
        <v/>
      </c>
      <c r="AC138" s="3"/>
      <c r="AD138" s="3"/>
    </row>
    <row r="139" spans="1:30" x14ac:dyDescent="0.35">
      <c r="A139" s="156">
        <v>130</v>
      </c>
      <c r="B139" s="65"/>
      <c r="C139" s="65"/>
      <c r="D139" s="141"/>
      <c r="E139" s="130"/>
      <c r="F139" s="131"/>
      <c r="G139" s="132"/>
      <c r="H139" s="65"/>
      <c r="I139" s="68"/>
      <c r="J139" s="66"/>
      <c r="K139" s="69"/>
      <c r="L139" s="172"/>
      <c r="M139" s="172"/>
      <c r="N139" s="15" t="str">
        <f t="shared" ref="N139:N202" si="32">IF(OR($C139="Скважина", $C139="Централизованная система сбора газа"), IF($J139="мониторинг проводится как часть централизованного пункта мониторинга", $K139,$B139), "")</f>
        <v/>
      </c>
      <c r="O139" s="15" t="str">
        <f t="shared" ref="O139:O202" si="33">IF($C139="Ствол", IF($J139="мониторинг проводится как часть централизованного пункта мониторинга", $K139,$B139), "")</f>
        <v/>
      </c>
      <c r="P139" s="15" t="str">
        <f t="shared" ref="P139:P202" si="34">IF($J139="мониторинг проводится как часть централизованного пункта мониторинга", $K139,IF($B139="", "", $B139))</f>
        <v/>
      </c>
      <c r="Q139" s="3"/>
      <c r="R139" s="3"/>
      <c r="S139" s="129">
        <v>130</v>
      </c>
      <c r="T139" s="129">
        <f t="shared" ref="T139:T202" si="35">IF(LEN(N139)&gt;0,T138+1,T138+0)</f>
        <v>0</v>
      </c>
      <c r="U139" s="129" t="str">
        <f t="shared" si="26"/>
        <v/>
      </c>
      <c r="V139" s="27" t="str">
        <f t="shared" si="27"/>
        <v/>
      </c>
      <c r="W139" s="129">
        <f t="shared" ref="W139:W202" si="36">IF(LEN(O139)&gt;0,W138+1,W138+0)</f>
        <v>0</v>
      </c>
      <c r="X139" s="129" t="str">
        <f t="shared" si="28"/>
        <v/>
      </c>
      <c r="Y139" s="27" t="str">
        <f t="shared" si="29"/>
        <v/>
      </c>
      <c r="Z139" s="129">
        <f t="shared" ref="Z139:Z202" si="37">IF(LEN(P139)&gt;0,Z138+1,Z138+0)</f>
        <v>0</v>
      </c>
      <c r="AA139" s="129" t="str">
        <f t="shared" si="30"/>
        <v/>
      </c>
      <c r="AB139" s="27" t="str">
        <f t="shared" si="31"/>
        <v/>
      </c>
      <c r="AC139" s="3"/>
      <c r="AD139" s="3"/>
    </row>
    <row r="140" spans="1:30" x14ac:dyDescent="0.35">
      <c r="A140" s="156">
        <v>131</v>
      </c>
      <c r="B140" s="65"/>
      <c r="C140" s="65"/>
      <c r="D140" s="141"/>
      <c r="E140" s="130"/>
      <c r="F140" s="131"/>
      <c r="G140" s="132"/>
      <c r="H140" s="65"/>
      <c r="I140" s="68"/>
      <c r="J140" s="66"/>
      <c r="K140" s="69"/>
      <c r="L140" s="172"/>
      <c r="M140" s="172"/>
      <c r="N140" s="15" t="str">
        <f t="shared" si="32"/>
        <v/>
      </c>
      <c r="O140" s="15" t="str">
        <f t="shared" si="33"/>
        <v/>
      </c>
      <c r="P140" s="15" t="str">
        <f t="shared" si="34"/>
        <v/>
      </c>
      <c r="Q140" s="3"/>
      <c r="R140" s="3"/>
      <c r="S140" s="129">
        <v>131</v>
      </c>
      <c r="T140" s="129">
        <f t="shared" si="35"/>
        <v>0</v>
      </c>
      <c r="U140" s="129" t="str">
        <f t="shared" si="26"/>
        <v/>
      </c>
      <c r="V140" s="27" t="str">
        <f t="shared" si="27"/>
        <v/>
      </c>
      <c r="W140" s="129">
        <f t="shared" si="36"/>
        <v>0</v>
      </c>
      <c r="X140" s="129" t="str">
        <f t="shared" si="28"/>
        <v/>
      </c>
      <c r="Y140" s="27" t="str">
        <f t="shared" si="29"/>
        <v/>
      </c>
      <c r="Z140" s="129">
        <f t="shared" si="37"/>
        <v>0</v>
      </c>
      <c r="AA140" s="129" t="str">
        <f t="shared" si="30"/>
        <v/>
      </c>
      <c r="AB140" s="27" t="str">
        <f t="shared" si="31"/>
        <v/>
      </c>
      <c r="AC140" s="3"/>
      <c r="AD140" s="3"/>
    </row>
    <row r="141" spans="1:30" x14ac:dyDescent="0.35">
      <c r="A141" s="156">
        <v>132</v>
      </c>
      <c r="B141" s="65"/>
      <c r="C141" s="65"/>
      <c r="D141" s="141"/>
      <c r="E141" s="130"/>
      <c r="F141" s="131"/>
      <c r="G141" s="132"/>
      <c r="H141" s="65"/>
      <c r="I141" s="68"/>
      <c r="J141" s="66"/>
      <c r="K141" s="69"/>
      <c r="L141" s="172"/>
      <c r="M141" s="172"/>
      <c r="N141" s="15" t="str">
        <f t="shared" si="32"/>
        <v/>
      </c>
      <c r="O141" s="15" t="str">
        <f t="shared" si="33"/>
        <v/>
      </c>
      <c r="P141" s="15" t="str">
        <f t="shared" si="34"/>
        <v/>
      </c>
      <c r="Q141" s="3"/>
      <c r="R141" s="3"/>
      <c r="S141" s="129">
        <v>132</v>
      </c>
      <c r="T141" s="129">
        <f t="shared" si="35"/>
        <v>0</v>
      </c>
      <c r="U141" s="129" t="str">
        <f t="shared" si="26"/>
        <v/>
      </c>
      <c r="V141" s="27" t="str">
        <f t="shared" si="27"/>
        <v/>
      </c>
      <c r="W141" s="129">
        <f t="shared" si="36"/>
        <v>0</v>
      </c>
      <c r="X141" s="129" t="str">
        <f t="shared" si="28"/>
        <v/>
      </c>
      <c r="Y141" s="27" t="str">
        <f t="shared" si="29"/>
        <v/>
      </c>
      <c r="Z141" s="129">
        <f t="shared" si="37"/>
        <v>0</v>
      </c>
      <c r="AA141" s="129" t="str">
        <f t="shared" si="30"/>
        <v/>
      </c>
      <c r="AB141" s="27" t="str">
        <f t="shared" si="31"/>
        <v/>
      </c>
      <c r="AC141" s="3"/>
      <c r="AD141" s="3"/>
    </row>
    <row r="142" spans="1:30" x14ac:dyDescent="0.35">
      <c r="A142" s="156">
        <v>133</v>
      </c>
      <c r="B142" s="65"/>
      <c r="C142" s="65"/>
      <c r="D142" s="141"/>
      <c r="E142" s="130"/>
      <c r="F142" s="131"/>
      <c r="G142" s="132"/>
      <c r="H142" s="65"/>
      <c r="I142" s="68"/>
      <c r="J142" s="66"/>
      <c r="K142" s="69"/>
      <c r="L142" s="172"/>
      <c r="M142" s="172"/>
      <c r="N142" s="15" t="str">
        <f t="shared" si="32"/>
        <v/>
      </c>
      <c r="O142" s="15" t="str">
        <f t="shared" si="33"/>
        <v/>
      </c>
      <c r="P142" s="15" t="str">
        <f t="shared" si="34"/>
        <v/>
      </c>
      <c r="Q142" s="3"/>
      <c r="R142" s="3"/>
      <c r="S142" s="129">
        <v>133</v>
      </c>
      <c r="T142" s="129">
        <f t="shared" si="35"/>
        <v>0</v>
      </c>
      <c r="U142" s="129" t="str">
        <f t="shared" si="26"/>
        <v/>
      </c>
      <c r="V142" s="27" t="str">
        <f t="shared" si="27"/>
        <v/>
      </c>
      <c r="W142" s="129">
        <f t="shared" si="36"/>
        <v>0</v>
      </c>
      <c r="X142" s="129" t="str">
        <f t="shared" si="28"/>
        <v/>
      </c>
      <c r="Y142" s="27" t="str">
        <f t="shared" si="29"/>
        <v/>
      </c>
      <c r="Z142" s="129">
        <f t="shared" si="37"/>
        <v>0</v>
      </c>
      <c r="AA142" s="129" t="str">
        <f t="shared" si="30"/>
        <v/>
      </c>
      <c r="AB142" s="27" t="str">
        <f t="shared" si="31"/>
        <v/>
      </c>
      <c r="AC142" s="3"/>
      <c r="AD142" s="3"/>
    </row>
    <row r="143" spans="1:30" x14ac:dyDescent="0.35">
      <c r="A143" s="156">
        <v>134</v>
      </c>
      <c r="B143" s="65"/>
      <c r="C143" s="65"/>
      <c r="D143" s="141"/>
      <c r="E143" s="130"/>
      <c r="F143" s="131"/>
      <c r="G143" s="132"/>
      <c r="H143" s="65"/>
      <c r="I143" s="68"/>
      <c r="J143" s="66"/>
      <c r="K143" s="69"/>
      <c r="L143" s="172"/>
      <c r="M143" s="172"/>
      <c r="N143" s="15" t="str">
        <f t="shared" si="32"/>
        <v/>
      </c>
      <c r="O143" s="15" t="str">
        <f t="shared" si="33"/>
        <v/>
      </c>
      <c r="P143" s="15" t="str">
        <f t="shared" si="34"/>
        <v/>
      </c>
      <c r="Q143" s="3"/>
      <c r="R143" s="3"/>
      <c r="S143" s="129">
        <v>134</v>
      </c>
      <c r="T143" s="129">
        <f t="shared" si="35"/>
        <v>0</v>
      </c>
      <c r="U143" s="129" t="str">
        <f t="shared" si="26"/>
        <v/>
      </c>
      <c r="V143" s="27" t="str">
        <f t="shared" si="27"/>
        <v/>
      </c>
      <c r="W143" s="129">
        <f t="shared" si="36"/>
        <v>0</v>
      </c>
      <c r="X143" s="129" t="str">
        <f t="shared" si="28"/>
        <v/>
      </c>
      <c r="Y143" s="27" t="str">
        <f t="shared" si="29"/>
        <v/>
      </c>
      <c r="Z143" s="129">
        <f t="shared" si="37"/>
        <v>0</v>
      </c>
      <c r="AA143" s="129" t="str">
        <f t="shared" si="30"/>
        <v/>
      </c>
      <c r="AB143" s="27" t="str">
        <f t="shared" si="31"/>
        <v/>
      </c>
      <c r="AC143" s="3"/>
      <c r="AD143" s="3"/>
    </row>
    <row r="144" spans="1:30" x14ac:dyDescent="0.35">
      <c r="A144" s="156">
        <v>135</v>
      </c>
      <c r="B144" s="65"/>
      <c r="C144" s="65"/>
      <c r="D144" s="141"/>
      <c r="E144" s="130"/>
      <c r="F144" s="131"/>
      <c r="G144" s="132"/>
      <c r="H144" s="65"/>
      <c r="I144" s="68"/>
      <c r="J144" s="66"/>
      <c r="K144" s="69"/>
      <c r="L144" s="172"/>
      <c r="M144" s="172"/>
      <c r="N144" s="15" t="str">
        <f t="shared" si="32"/>
        <v/>
      </c>
      <c r="O144" s="15" t="str">
        <f t="shared" si="33"/>
        <v/>
      </c>
      <c r="P144" s="15" t="str">
        <f t="shared" si="34"/>
        <v/>
      </c>
      <c r="Q144" s="3"/>
      <c r="R144" s="3"/>
      <c r="S144" s="129">
        <v>135</v>
      </c>
      <c r="T144" s="129">
        <f t="shared" si="35"/>
        <v>0</v>
      </c>
      <c r="U144" s="129" t="str">
        <f t="shared" si="26"/>
        <v/>
      </c>
      <c r="V144" s="27" t="str">
        <f t="shared" si="27"/>
        <v/>
      </c>
      <c r="W144" s="129">
        <f t="shared" si="36"/>
        <v>0</v>
      </c>
      <c r="X144" s="129" t="str">
        <f t="shared" si="28"/>
        <v/>
      </c>
      <c r="Y144" s="27" t="str">
        <f t="shared" si="29"/>
        <v/>
      </c>
      <c r="Z144" s="129">
        <f t="shared" si="37"/>
        <v>0</v>
      </c>
      <c r="AA144" s="129" t="str">
        <f t="shared" si="30"/>
        <v/>
      </c>
      <c r="AB144" s="27" t="str">
        <f t="shared" si="31"/>
        <v/>
      </c>
      <c r="AC144" s="3"/>
      <c r="AD144" s="3"/>
    </row>
    <row r="145" spans="1:30" x14ac:dyDescent="0.35">
      <c r="A145" s="156">
        <v>136</v>
      </c>
      <c r="B145" s="65"/>
      <c r="C145" s="65"/>
      <c r="D145" s="141"/>
      <c r="E145" s="130"/>
      <c r="F145" s="131"/>
      <c r="G145" s="132"/>
      <c r="H145" s="65"/>
      <c r="I145" s="68"/>
      <c r="J145" s="66"/>
      <c r="K145" s="69"/>
      <c r="L145" s="172"/>
      <c r="M145" s="172"/>
      <c r="N145" s="15" t="str">
        <f t="shared" si="32"/>
        <v/>
      </c>
      <c r="O145" s="15" t="str">
        <f t="shared" si="33"/>
        <v/>
      </c>
      <c r="P145" s="15" t="str">
        <f t="shared" si="34"/>
        <v/>
      </c>
      <c r="Q145" s="3"/>
      <c r="R145" s="3"/>
      <c r="S145" s="129">
        <v>136</v>
      </c>
      <c r="T145" s="129">
        <f t="shared" si="35"/>
        <v>0</v>
      </c>
      <c r="U145" s="129" t="str">
        <f t="shared" si="26"/>
        <v/>
      </c>
      <c r="V145" s="27" t="str">
        <f t="shared" si="27"/>
        <v/>
      </c>
      <c r="W145" s="129">
        <f t="shared" si="36"/>
        <v>0</v>
      </c>
      <c r="X145" s="129" t="str">
        <f t="shared" si="28"/>
        <v/>
      </c>
      <c r="Y145" s="27" t="str">
        <f t="shared" si="29"/>
        <v/>
      </c>
      <c r="Z145" s="129">
        <f t="shared" si="37"/>
        <v>0</v>
      </c>
      <c r="AA145" s="129" t="str">
        <f t="shared" si="30"/>
        <v/>
      </c>
      <c r="AB145" s="27" t="str">
        <f t="shared" si="31"/>
        <v/>
      </c>
      <c r="AC145" s="3"/>
      <c r="AD145" s="3"/>
    </row>
    <row r="146" spans="1:30" x14ac:dyDescent="0.35">
      <c r="A146" s="156">
        <v>137</v>
      </c>
      <c r="B146" s="65"/>
      <c r="C146" s="65"/>
      <c r="D146" s="141"/>
      <c r="E146" s="130"/>
      <c r="F146" s="131"/>
      <c r="G146" s="132"/>
      <c r="H146" s="65"/>
      <c r="I146" s="68"/>
      <c r="J146" s="66"/>
      <c r="K146" s="69"/>
      <c r="L146" s="172"/>
      <c r="M146" s="172"/>
      <c r="N146" s="15" t="str">
        <f t="shared" si="32"/>
        <v/>
      </c>
      <c r="O146" s="15" t="str">
        <f t="shared" si="33"/>
        <v/>
      </c>
      <c r="P146" s="15" t="str">
        <f t="shared" si="34"/>
        <v/>
      </c>
      <c r="Q146" s="3"/>
      <c r="R146" s="3"/>
      <c r="S146" s="129">
        <v>137</v>
      </c>
      <c r="T146" s="129">
        <f t="shared" si="35"/>
        <v>0</v>
      </c>
      <c r="U146" s="129" t="str">
        <f t="shared" si="26"/>
        <v/>
      </c>
      <c r="V146" s="27" t="str">
        <f t="shared" si="27"/>
        <v/>
      </c>
      <c r="W146" s="129">
        <f t="shared" si="36"/>
        <v>0</v>
      </c>
      <c r="X146" s="129" t="str">
        <f t="shared" si="28"/>
        <v/>
      </c>
      <c r="Y146" s="27" t="str">
        <f t="shared" si="29"/>
        <v/>
      </c>
      <c r="Z146" s="129">
        <f t="shared" si="37"/>
        <v>0</v>
      </c>
      <c r="AA146" s="129" t="str">
        <f t="shared" si="30"/>
        <v/>
      </c>
      <c r="AB146" s="27" t="str">
        <f t="shared" si="31"/>
        <v/>
      </c>
      <c r="AC146" s="3"/>
      <c r="AD146" s="3"/>
    </row>
    <row r="147" spans="1:30" x14ac:dyDescent="0.35">
      <c r="A147" s="156">
        <v>138</v>
      </c>
      <c r="B147" s="65"/>
      <c r="C147" s="65"/>
      <c r="D147" s="141"/>
      <c r="E147" s="130"/>
      <c r="F147" s="131"/>
      <c r="G147" s="132"/>
      <c r="H147" s="65"/>
      <c r="I147" s="68"/>
      <c r="J147" s="66"/>
      <c r="K147" s="69"/>
      <c r="L147" s="172"/>
      <c r="M147" s="172"/>
      <c r="N147" s="15" t="str">
        <f t="shared" si="32"/>
        <v/>
      </c>
      <c r="O147" s="15" t="str">
        <f t="shared" si="33"/>
        <v/>
      </c>
      <c r="P147" s="15" t="str">
        <f t="shared" si="34"/>
        <v/>
      </c>
      <c r="Q147" s="3"/>
      <c r="R147" s="3"/>
      <c r="S147" s="129">
        <v>138</v>
      </c>
      <c r="T147" s="129">
        <f t="shared" si="35"/>
        <v>0</v>
      </c>
      <c r="U147" s="129" t="str">
        <f t="shared" si="26"/>
        <v/>
      </c>
      <c r="V147" s="27" t="str">
        <f t="shared" si="27"/>
        <v/>
      </c>
      <c r="W147" s="129">
        <f t="shared" si="36"/>
        <v>0</v>
      </c>
      <c r="X147" s="129" t="str">
        <f t="shared" si="28"/>
        <v/>
      </c>
      <c r="Y147" s="27" t="str">
        <f t="shared" si="29"/>
        <v/>
      </c>
      <c r="Z147" s="129">
        <f t="shared" si="37"/>
        <v>0</v>
      </c>
      <c r="AA147" s="129" t="str">
        <f t="shared" si="30"/>
        <v/>
      </c>
      <c r="AB147" s="27" t="str">
        <f t="shared" si="31"/>
        <v/>
      </c>
      <c r="AC147" s="3"/>
      <c r="AD147" s="3"/>
    </row>
    <row r="148" spans="1:30" x14ac:dyDescent="0.35">
      <c r="A148" s="156">
        <v>139</v>
      </c>
      <c r="B148" s="65"/>
      <c r="C148" s="65"/>
      <c r="D148" s="141"/>
      <c r="E148" s="130"/>
      <c r="F148" s="131"/>
      <c r="G148" s="132"/>
      <c r="H148" s="65"/>
      <c r="I148" s="68"/>
      <c r="J148" s="66"/>
      <c r="K148" s="69"/>
      <c r="L148" s="172"/>
      <c r="M148" s="172"/>
      <c r="N148" s="15" t="str">
        <f t="shared" si="32"/>
        <v/>
      </c>
      <c r="O148" s="15" t="str">
        <f t="shared" si="33"/>
        <v/>
      </c>
      <c r="P148" s="15" t="str">
        <f t="shared" si="34"/>
        <v/>
      </c>
      <c r="Q148" s="3"/>
      <c r="R148" s="3"/>
      <c r="S148" s="129">
        <v>139</v>
      </c>
      <c r="T148" s="129">
        <f t="shared" si="35"/>
        <v>0</v>
      </c>
      <c r="U148" s="129" t="str">
        <f t="shared" si="26"/>
        <v/>
      </c>
      <c r="V148" s="27" t="str">
        <f t="shared" si="27"/>
        <v/>
      </c>
      <c r="W148" s="129">
        <f t="shared" si="36"/>
        <v>0</v>
      </c>
      <c r="X148" s="129" t="str">
        <f t="shared" si="28"/>
        <v/>
      </c>
      <c r="Y148" s="27" t="str">
        <f t="shared" si="29"/>
        <v/>
      </c>
      <c r="Z148" s="129">
        <f t="shared" si="37"/>
        <v>0</v>
      </c>
      <c r="AA148" s="129" t="str">
        <f t="shared" si="30"/>
        <v/>
      </c>
      <c r="AB148" s="27" t="str">
        <f t="shared" si="31"/>
        <v/>
      </c>
      <c r="AC148" s="3"/>
      <c r="AD148" s="3"/>
    </row>
    <row r="149" spans="1:30" x14ac:dyDescent="0.35">
      <c r="A149" s="156">
        <v>140</v>
      </c>
      <c r="B149" s="65"/>
      <c r="C149" s="65"/>
      <c r="D149" s="141"/>
      <c r="E149" s="130"/>
      <c r="F149" s="131"/>
      <c r="G149" s="132"/>
      <c r="H149" s="65"/>
      <c r="I149" s="68"/>
      <c r="J149" s="66"/>
      <c r="K149" s="69"/>
      <c r="L149" s="172"/>
      <c r="M149" s="172"/>
      <c r="N149" s="15" t="str">
        <f t="shared" si="32"/>
        <v/>
      </c>
      <c r="O149" s="15" t="str">
        <f t="shared" si="33"/>
        <v/>
      </c>
      <c r="P149" s="15" t="str">
        <f t="shared" si="34"/>
        <v/>
      </c>
      <c r="Q149" s="3"/>
      <c r="R149" s="3"/>
      <c r="S149" s="129">
        <v>140</v>
      </c>
      <c r="T149" s="129">
        <f t="shared" si="35"/>
        <v>0</v>
      </c>
      <c r="U149" s="129" t="str">
        <f t="shared" si="26"/>
        <v/>
      </c>
      <c r="V149" s="27" t="str">
        <f t="shared" si="27"/>
        <v/>
      </c>
      <c r="W149" s="129">
        <f t="shared" si="36"/>
        <v>0</v>
      </c>
      <c r="X149" s="129" t="str">
        <f t="shared" si="28"/>
        <v/>
      </c>
      <c r="Y149" s="27" t="str">
        <f t="shared" si="29"/>
        <v/>
      </c>
      <c r="Z149" s="129">
        <f t="shared" si="37"/>
        <v>0</v>
      </c>
      <c r="AA149" s="129" t="str">
        <f t="shared" si="30"/>
        <v/>
      </c>
      <c r="AB149" s="27" t="str">
        <f t="shared" si="31"/>
        <v/>
      </c>
      <c r="AC149" s="3"/>
      <c r="AD149" s="3"/>
    </row>
    <row r="150" spans="1:30" x14ac:dyDescent="0.35">
      <c r="A150" s="156">
        <v>141</v>
      </c>
      <c r="B150" s="65"/>
      <c r="C150" s="65"/>
      <c r="D150" s="141"/>
      <c r="E150" s="130"/>
      <c r="F150" s="131"/>
      <c r="G150" s="132"/>
      <c r="H150" s="65"/>
      <c r="I150" s="68"/>
      <c r="J150" s="66"/>
      <c r="K150" s="69"/>
      <c r="L150" s="172"/>
      <c r="M150" s="172"/>
      <c r="N150" s="15" t="str">
        <f t="shared" si="32"/>
        <v/>
      </c>
      <c r="O150" s="15" t="str">
        <f t="shared" si="33"/>
        <v/>
      </c>
      <c r="P150" s="15" t="str">
        <f t="shared" si="34"/>
        <v/>
      </c>
      <c r="Q150" s="3"/>
      <c r="R150" s="3"/>
      <c r="S150" s="129">
        <v>141</v>
      </c>
      <c r="T150" s="129">
        <f t="shared" si="35"/>
        <v>0</v>
      </c>
      <c r="U150" s="129" t="str">
        <f t="shared" si="26"/>
        <v/>
      </c>
      <c r="V150" s="27" t="str">
        <f t="shared" si="27"/>
        <v/>
      </c>
      <c r="W150" s="129">
        <f t="shared" si="36"/>
        <v>0</v>
      </c>
      <c r="X150" s="129" t="str">
        <f t="shared" si="28"/>
        <v/>
      </c>
      <c r="Y150" s="27" t="str">
        <f t="shared" si="29"/>
        <v/>
      </c>
      <c r="Z150" s="129">
        <f t="shared" si="37"/>
        <v>0</v>
      </c>
      <c r="AA150" s="129" t="str">
        <f t="shared" si="30"/>
        <v/>
      </c>
      <c r="AB150" s="27" t="str">
        <f t="shared" si="31"/>
        <v/>
      </c>
      <c r="AC150" s="3"/>
      <c r="AD150" s="3"/>
    </row>
    <row r="151" spans="1:30" x14ac:dyDescent="0.35">
      <c r="A151" s="156">
        <v>142</v>
      </c>
      <c r="B151" s="65"/>
      <c r="C151" s="65"/>
      <c r="D151" s="141"/>
      <c r="E151" s="130"/>
      <c r="F151" s="131"/>
      <c r="G151" s="132"/>
      <c r="H151" s="65"/>
      <c r="I151" s="68"/>
      <c r="J151" s="66"/>
      <c r="K151" s="69"/>
      <c r="L151" s="172"/>
      <c r="M151" s="172"/>
      <c r="N151" s="15" t="str">
        <f t="shared" si="32"/>
        <v/>
      </c>
      <c r="O151" s="15" t="str">
        <f t="shared" si="33"/>
        <v/>
      </c>
      <c r="P151" s="15" t="str">
        <f t="shared" si="34"/>
        <v/>
      </c>
      <c r="Q151" s="3"/>
      <c r="R151" s="3"/>
      <c r="S151" s="129">
        <v>142</v>
      </c>
      <c r="T151" s="129">
        <f t="shared" si="35"/>
        <v>0</v>
      </c>
      <c r="U151" s="129" t="str">
        <f t="shared" si="26"/>
        <v/>
      </c>
      <c r="V151" s="27" t="str">
        <f t="shared" si="27"/>
        <v/>
      </c>
      <c r="W151" s="129">
        <f t="shared" si="36"/>
        <v>0</v>
      </c>
      <c r="X151" s="129" t="str">
        <f t="shared" si="28"/>
        <v/>
      </c>
      <c r="Y151" s="27" t="str">
        <f t="shared" si="29"/>
        <v/>
      </c>
      <c r="Z151" s="129">
        <f t="shared" si="37"/>
        <v>0</v>
      </c>
      <c r="AA151" s="129" t="str">
        <f t="shared" si="30"/>
        <v/>
      </c>
      <c r="AB151" s="27" t="str">
        <f t="shared" si="31"/>
        <v/>
      </c>
      <c r="AC151" s="3"/>
      <c r="AD151" s="3"/>
    </row>
    <row r="152" spans="1:30" x14ac:dyDescent="0.35">
      <c r="A152" s="156">
        <v>143</v>
      </c>
      <c r="B152" s="65"/>
      <c r="C152" s="65"/>
      <c r="D152" s="141"/>
      <c r="E152" s="130"/>
      <c r="F152" s="131"/>
      <c r="G152" s="132"/>
      <c r="H152" s="65"/>
      <c r="I152" s="68"/>
      <c r="J152" s="66"/>
      <c r="K152" s="69"/>
      <c r="L152" s="172"/>
      <c r="M152" s="172"/>
      <c r="N152" s="15" t="str">
        <f t="shared" si="32"/>
        <v/>
      </c>
      <c r="O152" s="15" t="str">
        <f t="shared" si="33"/>
        <v/>
      </c>
      <c r="P152" s="15" t="str">
        <f t="shared" si="34"/>
        <v/>
      </c>
      <c r="Q152" s="3"/>
      <c r="R152" s="3"/>
      <c r="S152" s="129">
        <v>143</v>
      </c>
      <c r="T152" s="129">
        <f t="shared" si="35"/>
        <v>0</v>
      </c>
      <c r="U152" s="129" t="str">
        <f t="shared" si="26"/>
        <v/>
      </c>
      <c r="V152" s="27" t="str">
        <f t="shared" si="27"/>
        <v/>
      </c>
      <c r="W152" s="129">
        <f t="shared" si="36"/>
        <v>0</v>
      </c>
      <c r="X152" s="129" t="str">
        <f t="shared" si="28"/>
        <v/>
      </c>
      <c r="Y152" s="27" t="str">
        <f t="shared" si="29"/>
        <v/>
      </c>
      <c r="Z152" s="129">
        <f t="shared" si="37"/>
        <v>0</v>
      </c>
      <c r="AA152" s="129" t="str">
        <f t="shared" si="30"/>
        <v/>
      </c>
      <c r="AB152" s="27" t="str">
        <f t="shared" si="31"/>
        <v/>
      </c>
      <c r="AC152" s="3"/>
      <c r="AD152" s="3"/>
    </row>
    <row r="153" spans="1:30" x14ac:dyDescent="0.35">
      <c r="A153" s="156">
        <v>144</v>
      </c>
      <c r="B153" s="65"/>
      <c r="C153" s="65"/>
      <c r="D153" s="141"/>
      <c r="E153" s="130"/>
      <c r="F153" s="131"/>
      <c r="G153" s="132"/>
      <c r="H153" s="65"/>
      <c r="I153" s="68"/>
      <c r="J153" s="66"/>
      <c r="K153" s="69"/>
      <c r="L153" s="172"/>
      <c r="M153" s="172"/>
      <c r="N153" s="15" t="str">
        <f t="shared" si="32"/>
        <v/>
      </c>
      <c r="O153" s="15" t="str">
        <f t="shared" si="33"/>
        <v/>
      </c>
      <c r="P153" s="15" t="str">
        <f t="shared" si="34"/>
        <v/>
      </c>
      <c r="Q153" s="3"/>
      <c r="R153" s="3"/>
      <c r="S153" s="129">
        <v>144</v>
      </c>
      <c r="T153" s="129">
        <f t="shared" si="35"/>
        <v>0</v>
      </c>
      <c r="U153" s="129" t="str">
        <f t="shared" si="26"/>
        <v/>
      </c>
      <c r="V153" s="27" t="str">
        <f t="shared" si="27"/>
        <v/>
      </c>
      <c r="W153" s="129">
        <f t="shared" si="36"/>
        <v>0</v>
      </c>
      <c r="X153" s="129" t="str">
        <f t="shared" si="28"/>
        <v/>
      </c>
      <c r="Y153" s="27" t="str">
        <f t="shared" si="29"/>
        <v/>
      </c>
      <c r="Z153" s="129">
        <f t="shared" si="37"/>
        <v>0</v>
      </c>
      <c r="AA153" s="129" t="str">
        <f t="shared" si="30"/>
        <v/>
      </c>
      <c r="AB153" s="27" t="str">
        <f t="shared" si="31"/>
        <v/>
      </c>
      <c r="AC153" s="3"/>
      <c r="AD153" s="3"/>
    </row>
    <row r="154" spans="1:30" x14ac:dyDescent="0.35">
      <c r="A154" s="156">
        <v>145</v>
      </c>
      <c r="B154" s="65"/>
      <c r="C154" s="65"/>
      <c r="D154" s="141"/>
      <c r="E154" s="130"/>
      <c r="F154" s="131"/>
      <c r="G154" s="132"/>
      <c r="H154" s="65"/>
      <c r="I154" s="68"/>
      <c r="J154" s="66"/>
      <c r="K154" s="69"/>
      <c r="L154" s="172"/>
      <c r="M154" s="172"/>
      <c r="N154" s="15" t="str">
        <f t="shared" si="32"/>
        <v/>
      </c>
      <c r="O154" s="15" t="str">
        <f t="shared" si="33"/>
        <v/>
      </c>
      <c r="P154" s="15" t="str">
        <f t="shared" si="34"/>
        <v/>
      </c>
      <c r="Q154" s="3"/>
      <c r="R154" s="3"/>
      <c r="S154" s="129">
        <v>145</v>
      </c>
      <c r="T154" s="129">
        <f t="shared" si="35"/>
        <v>0</v>
      </c>
      <c r="U154" s="129" t="str">
        <f t="shared" si="26"/>
        <v/>
      </c>
      <c r="V154" s="27" t="str">
        <f t="shared" si="27"/>
        <v/>
      </c>
      <c r="W154" s="129">
        <f t="shared" si="36"/>
        <v>0</v>
      </c>
      <c r="X154" s="129" t="str">
        <f t="shared" si="28"/>
        <v/>
      </c>
      <c r="Y154" s="27" t="str">
        <f t="shared" si="29"/>
        <v/>
      </c>
      <c r="Z154" s="129">
        <f t="shared" si="37"/>
        <v>0</v>
      </c>
      <c r="AA154" s="129" t="str">
        <f t="shared" si="30"/>
        <v/>
      </c>
      <c r="AB154" s="27" t="str">
        <f t="shared" si="31"/>
        <v/>
      </c>
      <c r="AC154" s="3"/>
      <c r="AD154" s="3"/>
    </row>
    <row r="155" spans="1:30" x14ac:dyDescent="0.35">
      <c r="A155" s="156">
        <v>146</v>
      </c>
      <c r="B155" s="65"/>
      <c r="C155" s="65"/>
      <c r="D155" s="141"/>
      <c r="E155" s="130"/>
      <c r="F155" s="131"/>
      <c r="G155" s="132"/>
      <c r="H155" s="65"/>
      <c r="I155" s="68"/>
      <c r="J155" s="66"/>
      <c r="K155" s="69"/>
      <c r="L155" s="172"/>
      <c r="M155" s="172"/>
      <c r="N155" s="15" t="str">
        <f t="shared" si="32"/>
        <v/>
      </c>
      <c r="O155" s="15" t="str">
        <f t="shared" si="33"/>
        <v/>
      </c>
      <c r="P155" s="15" t="str">
        <f t="shared" si="34"/>
        <v/>
      </c>
      <c r="Q155" s="3"/>
      <c r="R155" s="3"/>
      <c r="S155" s="129">
        <v>146</v>
      </c>
      <c r="T155" s="129">
        <f t="shared" si="35"/>
        <v>0</v>
      </c>
      <c r="U155" s="129" t="str">
        <f t="shared" si="26"/>
        <v/>
      </c>
      <c r="V155" s="27" t="str">
        <f t="shared" si="27"/>
        <v/>
      </c>
      <c r="W155" s="129">
        <f t="shared" si="36"/>
        <v>0</v>
      </c>
      <c r="X155" s="129" t="str">
        <f t="shared" si="28"/>
        <v/>
      </c>
      <c r="Y155" s="27" t="str">
        <f t="shared" si="29"/>
        <v/>
      </c>
      <c r="Z155" s="129">
        <f t="shared" si="37"/>
        <v>0</v>
      </c>
      <c r="AA155" s="129" t="str">
        <f t="shared" si="30"/>
        <v/>
      </c>
      <c r="AB155" s="27" t="str">
        <f t="shared" si="31"/>
        <v/>
      </c>
      <c r="AC155" s="3"/>
      <c r="AD155" s="3"/>
    </row>
    <row r="156" spans="1:30" x14ac:dyDescent="0.35">
      <c r="A156" s="156">
        <v>147</v>
      </c>
      <c r="B156" s="65"/>
      <c r="C156" s="65"/>
      <c r="D156" s="141"/>
      <c r="E156" s="130"/>
      <c r="F156" s="131"/>
      <c r="G156" s="132"/>
      <c r="H156" s="65"/>
      <c r="I156" s="68"/>
      <c r="J156" s="66"/>
      <c r="K156" s="69"/>
      <c r="L156" s="172"/>
      <c r="M156" s="172"/>
      <c r="N156" s="15" t="str">
        <f t="shared" si="32"/>
        <v/>
      </c>
      <c r="O156" s="15" t="str">
        <f t="shared" si="33"/>
        <v/>
      </c>
      <c r="P156" s="15" t="str">
        <f t="shared" si="34"/>
        <v/>
      </c>
      <c r="Q156" s="3"/>
      <c r="R156" s="3"/>
      <c r="S156" s="129">
        <v>147</v>
      </c>
      <c r="T156" s="129">
        <f t="shared" si="35"/>
        <v>0</v>
      </c>
      <c r="U156" s="129" t="str">
        <f t="shared" si="26"/>
        <v/>
      </c>
      <c r="V156" s="27" t="str">
        <f t="shared" si="27"/>
        <v/>
      </c>
      <c r="W156" s="129">
        <f t="shared" si="36"/>
        <v>0</v>
      </c>
      <c r="X156" s="129" t="str">
        <f t="shared" si="28"/>
        <v/>
      </c>
      <c r="Y156" s="27" t="str">
        <f t="shared" si="29"/>
        <v/>
      </c>
      <c r="Z156" s="129">
        <f t="shared" si="37"/>
        <v>0</v>
      </c>
      <c r="AA156" s="129" t="str">
        <f t="shared" si="30"/>
        <v/>
      </c>
      <c r="AB156" s="27" t="str">
        <f t="shared" si="31"/>
        <v/>
      </c>
      <c r="AC156" s="3"/>
      <c r="AD156" s="3"/>
    </row>
    <row r="157" spans="1:30" x14ac:dyDescent="0.35">
      <c r="A157" s="156">
        <v>148</v>
      </c>
      <c r="B157" s="65"/>
      <c r="C157" s="65"/>
      <c r="D157" s="141"/>
      <c r="E157" s="130"/>
      <c r="F157" s="131"/>
      <c r="G157" s="132"/>
      <c r="H157" s="65"/>
      <c r="I157" s="68"/>
      <c r="J157" s="66"/>
      <c r="K157" s="69"/>
      <c r="L157" s="172"/>
      <c r="M157" s="172"/>
      <c r="N157" s="15" t="str">
        <f t="shared" si="32"/>
        <v/>
      </c>
      <c r="O157" s="15" t="str">
        <f t="shared" si="33"/>
        <v/>
      </c>
      <c r="P157" s="15" t="str">
        <f t="shared" si="34"/>
        <v/>
      </c>
      <c r="Q157" s="3"/>
      <c r="R157" s="3"/>
      <c r="S157" s="129">
        <v>148</v>
      </c>
      <c r="T157" s="129">
        <f t="shared" si="35"/>
        <v>0</v>
      </c>
      <c r="U157" s="129" t="str">
        <f t="shared" si="26"/>
        <v/>
      </c>
      <c r="V157" s="27" t="str">
        <f t="shared" si="27"/>
        <v/>
      </c>
      <c r="W157" s="129">
        <f t="shared" si="36"/>
        <v>0</v>
      </c>
      <c r="X157" s="129" t="str">
        <f t="shared" si="28"/>
        <v/>
      </c>
      <c r="Y157" s="27" t="str">
        <f t="shared" si="29"/>
        <v/>
      </c>
      <c r="Z157" s="129">
        <f t="shared" si="37"/>
        <v>0</v>
      </c>
      <c r="AA157" s="129" t="str">
        <f t="shared" si="30"/>
        <v/>
      </c>
      <c r="AB157" s="27" t="str">
        <f t="shared" si="31"/>
        <v/>
      </c>
      <c r="AC157" s="3"/>
      <c r="AD157" s="3"/>
    </row>
    <row r="158" spans="1:30" x14ac:dyDescent="0.35">
      <c r="A158" s="156">
        <v>149</v>
      </c>
      <c r="B158" s="65"/>
      <c r="C158" s="65"/>
      <c r="D158" s="141"/>
      <c r="E158" s="130"/>
      <c r="F158" s="131"/>
      <c r="G158" s="132"/>
      <c r="H158" s="65"/>
      <c r="I158" s="68"/>
      <c r="J158" s="66"/>
      <c r="K158" s="69"/>
      <c r="L158" s="172"/>
      <c r="M158" s="172"/>
      <c r="N158" s="15" t="str">
        <f t="shared" si="32"/>
        <v/>
      </c>
      <c r="O158" s="15" t="str">
        <f t="shared" si="33"/>
        <v/>
      </c>
      <c r="P158" s="15" t="str">
        <f t="shared" si="34"/>
        <v/>
      </c>
      <c r="Q158" s="3"/>
      <c r="R158" s="3"/>
      <c r="S158" s="129">
        <v>149</v>
      </c>
      <c r="T158" s="129">
        <f t="shared" si="35"/>
        <v>0</v>
      </c>
      <c r="U158" s="129" t="str">
        <f t="shared" si="26"/>
        <v/>
      </c>
      <c r="V158" s="27" t="str">
        <f t="shared" si="27"/>
        <v/>
      </c>
      <c r="W158" s="129">
        <f t="shared" si="36"/>
        <v>0</v>
      </c>
      <c r="X158" s="129" t="str">
        <f t="shared" si="28"/>
        <v/>
      </c>
      <c r="Y158" s="27" t="str">
        <f t="shared" si="29"/>
        <v/>
      </c>
      <c r="Z158" s="129">
        <f t="shared" si="37"/>
        <v>0</v>
      </c>
      <c r="AA158" s="129" t="str">
        <f t="shared" si="30"/>
        <v/>
      </c>
      <c r="AB158" s="27" t="str">
        <f t="shared" si="31"/>
        <v/>
      </c>
      <c r="AC158" s="3"/>
      <c r="AD158" s="3"/>
    </row>
    <row r="159" spans="1:30" x14ac:dyDescent="0.35">
      <c r="A159" s="156">
        <v>150</v>
      </c>
      <c r="B159" s="65"/>
      <c r="C159" s="65"/>
      <c r="D159" s="141"/>
      <c r="E159" s="130"/>
      <c r="F159" s="131"/>
      <c r="G159" s="132"/>
      <c r="H159" s="65"/>
      <c r="I159" s="68"/>
      <c r="J159" s="66"/>
      <c r="K159" s="69"/>
      <c r="L159" s="172"/>
      <c r="M159" s="172"/>
      <c r="N159" s="15" t="str">
        <f t="shared" si="32"/>
        <v/>
      </c>
      <c r="O159" s="15" t="str">
        <f t="shared" si="33"/>
        <v/>
      </c>
      <c r="P159" s="15" t="str">
        <f t="shared" si="34"/>
        <v/>
      </c>
      <c r="Q159" s="3"/>
      <c r="R159" s="3"/>
      <c r="S159" s="129">
        <v>150</v>
      </c>
      <c r="T159" s="129">
        <f t="shared" si="35"/>
        <v>0</v>
      </c>
      <c r="U159" s="129" t="str">
        <f t="shared" si="26"/>
        <v/>
      </c>
      <c r="V159" s="27" t="str">
        <f t="shared" si="27"/>
        <v/>
      </c>
      <c r="W159" s="129">
        <f t="shared" si="36"/>
        <v>0</v>
      </c>
      <c r="X159" s="129" t="str">
        <f t="shared" si="28"/>
        <v/>
      </c>
      <c r="Y159" s="27" t="str">
        <f t="shared" si="29"/>
        <v/>
      </c>
      <c r="Z159" s="129">
        <f t="shared" si="37"/>
        <v>0</v>
      </c>
      <c r="AA159" s="129" t="str">
        <f t="shared" si="30"/>
        <v/>
      </c>
      <c r="AB159" s="27" t="str">
        <f t="shared" si="31"/>
        <v/>
      </c>
      <c r="AC159" s="3"/>
      <c r="AD159" s="3"/>
    </row>
    <row r="160" spans="1:30" x14ac:dyDescent="0.35">
      <c r="A160" s="156">
        <v>151</v>
      </c>
      <c r="B160" s="65"/>
      <c r="C160" s="65"/>
      <c r="D160" s="141"/>
      <c r="E160" s="130"/>
      <c r="F160" s="131"/>
      <c r="G160" s="132"/>
      <c r="H160" s="65"/>
      <c r="I160" s="68"/>
      <c r="J160" s="66"/>
      <c r="K160" s="69"/>
      <c r="L160" s="172"/>
      <c r="M160" s="172"/>
      <c r="N160" s="15" t="str">
        <f t="shared" si="32"/>
        <v/>
      </c>
      <c r="O160" s="15" t="str">
        <f t="shared" si="33"/>
        <v/>
      </c>
      <c r="P160" s="15" t="str">
        <f t="shared" si="34"/>
        <v/>
      </c>
      <c r="Q160" s="3"/>
      <c r="R160" s="3"/>
      <c r="S160" s="129">
        <v>151</v>
      </c>
      <c r="T160" s="129">
        <f t="shared" si="35"/>
        <v>0</v>
      </c>
      <c r="U160" s="129" t="str">
        <f t="shared" si="26"/>
        <v/>
      </c>
      <c r="V160" s="27" t="str">
        <f t="shared" si="27"/>
        <v/>
      </c>
      <c r="W160" s="129">
        <f t="shared" si="36"/>
        <v>0</v>
      </c>
      <c r="X160" s="129" t="str">
        <f t="shared" si="28"/>
        <v/>
      </c>
      <c r="Y160" s="27" t="str">
        <f t="shared" si="29"/>
        <v/>
      </c>
      <c r="Z160" s="129">
        <f t="shared" si="37"/>
        <v>0</v>
      </c>
      <c r="AA160" s="129" t="str">
        <f t="shared" si="30"/>
        <v/>
      </c>
      <c r="AB160" s="27" t="str">
        <f t="shared" si="31"/>
        <v/>
      </c>
      <c r="AC160" s="3"/>
      <c r="AD160" s="3"/>
    </row>
    <row r="161" spans="1:30" x14ac:dyDescent="0.35">
      <c r="A161" s="156">
        <v>152</v>
      </c>
      <c r="B161" s="65"/>
      <c r="C161" s="65"/>
      <c r="D161" s="141"/>
      <c r="E161" s="130"/>
      <c r="F161" s="131"/>
      <c r="G161" s="132"/>
      <c r="H161" s="65"/>
      <c r="I161" s="68"/>
      <c r="J161" s="66"/>
      <c r="K161" s="69"/>
      <c r="L161" s="172"/>
      <c r="M161" s="172"/>
      <c r="N161" s="15" t="str">
        <f t="shared" si="32"/>
        <v/>
      </c>
      <c r="O161" s="15" t="str">
        <f t="shared" si="33"/>
        <v/>
      </c>
      <c r="P161" s="15" t="str">
        <f t="shared" si="34"/>
        <v/>
      </c>
      <c r="Q161" s="3"/>
      <c r="R161" s="3"/>
      <c r="S161" s="129">
        <v>152</v>
      </c>
      <c r="T161" s="129">
        <f t="shared" si="35"/>
        <v>0</v>
      </c>
      <c r="U161" s="129" t="str">
        <f t="shared" si="26"/>
        <v/>
      </c>
      <c r="V161" s="27" t="str">
        <f t="shared" si="27"/>
        <v/>
      </c>
      <c r="W161" s="129">
        <f t="shared" si="36"/>
        <v>0</v>
      </c>
      <c r="X161" s="129" t="str">
        <f t="shared" si="28"/>
        <v/>
      </c>
      <c r="Y161" s="27" t="str">
        <f t="shared" si="29"/>
        <v/>
      </c>
      <c r="Z161" s="129">
        <f t="shared" si="37"/>
        <v>0</v>
      </c>
      <c r="AA161" s="129" t="str">
        <f t="shared" si="30"/>
        <v/>
      </c>
      <c r="AB161" s="27" t="str">
        <f t="shared" si="31"/>
        <v/>
      </c>
      <c r="AC161" s="3"/>
      <c r="AD161" s="3"/>
    </row>
    <row r="162" spans="1:30" x14ac:dyDescent="0.35">
      <c r="A162" s="156">
        <v>153</v>
      </c>
      <c r="B162" s="65"/>
      <c r="C162" s="65"/>
      <c r="D162" s="141"/>
      <c r="E162" s="130"/>
      <c r="F162" s="131"/>
      <c r="G162" s="132"/>
      <c r="H162" s="65"/>
      <c r="I162" s="68"/>
      <c r="J162" s="66"/>
      <c r="K162" s="69"/>
      <c r="L162" s="172"/>
      <c r="M162" s="172"/>
      <c r="N162" s="15" t="str">
        <f t="shared" si="32"/>
        <v/>
      </c>
      <c r="O162" s="15" t="str">
        <f t="shared" si="33"/>
        <v/>
      </c>
      <c r="P162" s="15" t="str">
        <f t="shared" si="34"/>
        <v/>
      </c>
      <c r="Q162" s="3"/>
      <c r="R162" s="3"/>
      <c r="S162" s="129">
        <v>153</v>
      </c>
      <c r="T162" s="129">
        <f t="shared" si="35"/>
        <v>0</v>
      </c>
      <c r="U162" s="129" t="str">
        <f t="shared" si="26"/>
        <v/>
      </c>
      <c r="V162" s="27" t="str">
        <f t="shared" si="27"/>
        <v/>
      </c>
      <c r="W162" s="129">
        <f t="shared" si="36"/>
        <v>0</v>
      </c>
      <c r="X162" s="129" t="str">
        <f t="shared" si="28"/>
        <v/>
      </c>
      <c r="Y162" s="27" t="str">
        <f t="shared" si="29"/>
        <v/>
      </c>
      <c r="Z162" s="129">
        <f t="shared" si="37"/>
        <v>0</v>
      </c>
      <c r="AA162" s="129" t="str">
        <f t="shared" si="30"/>
        <v/>
      </c>
      <c r="AB162" s="27" t="str">
        <f t="shared" si="31"/>
        <v/>
      </c>
      <c r="AC162" s="3"/>
      <c r="AD162" s="3"/>
    </row>
    <row r="163" spans="1:30" x14ac:dyDescent="0.35">
      <c r="A163" s="156">
        <v>154</v>
      </c>
      <c r="B163" s="65"/>
      <c r="C163" s="65"/>
      <c r="D163" s="141"/>
      <c r="E163" s="130"/>
      <c r="F163" s="131"/>
      <c r="G163" s="132"/>
      <c r="H163" s="65"/>
      <c r="I163" s="68"/>
      <c r="J163" s="66"/>
      <c r="K163" s="69"/>
      <c r="L163" s="172"/>
      <c r="M163" s="172"/>
      <c r="N163" s="15" t="str">
        <f t="shared" si="32"/>
        <v/>
      </c>
      <c r="O163" s="15" t="str">
        <f t="shared" si="33"/>
        <v/>
      </c>
      <c r="P163" s="15" t="str">
        <f t="shared" si="34"/>
        <v/>
      </c>
      <c r="Q163" s="3"/>
      <c r="R163" s="3"/>
      <c r="S163" s="129">
        <v>154</v>
      </c>
      <c r="T163" s="129">
        <f t="shared" si="35"/>
        <v>0</v>
      </c>
      <c r="U163" s="129" t="str">
        <f t="shared" si="26"/>
        <v/>
      </c>
      <c r="V163" s="27" t="str">
        <f t="shared" si="27"/>
        <v/>
      </c>
      <c r="W163" s="129">
        <f t="shared" si="36"/>
        <v>0</v>
      </c>
      <c r="X163" s="129" t="str">
        <f t="shared" si="28"/>
        <v/>
      </c>
      <c r="Y163" s="27" t="str">
        <f t="shared" si="29"/>
        <v/>
      </c>
      <c r="Z163" s="129">
        <f t="shared" si="37"/>
        <v>0</v>
      </c>
      <c r="AA163" s="129" t="str">
        <f t="shared" si="30"/>
        <v/>
      </c>
      <c r="AB163" s="27" t="str">
        <f t="shared" si="31"/>
        <v/>
      </c>
      <c r="AC163" s="3"/>
      <c r="AD163" s="3"/>
    </row>
    <row r="164" spans="1:30" x14ac:dyDescent="0.35">
      <c r="A164" s="156">
        <v>155</v>
      </c>
      <c r="B164" s="65"/>
      <c r="C164" s="65"/>
      <c r="D164" s="141"/>
      <c r="E164" s="130"/>
      <c r="F164" s="131"/>
      <c r="G164" s="132"/>
      <c r="H164" s="65"/>
      <c r="I164" s="68"/>
      <c r="J164" s="66"/>
      <c r="K164" s="69"/>
      <c r="L164" s="172"/>
      <c r="M164" s="172"/>
      <c r="N164" s="15" t="str">
        <f t="shared" si="32"/>
        <v/>
      </c>
      <c r="O164" s="15" t="str">
        <f t="shared" si="33"/>
        <v/>
      </c>
      <c r="P164" s="15" t="str">
        <f t="shared" si="34"/>
        <v/>
      </c>
      <c r="Q164" s="3"/>
      <c r="R164" s="3"/>
      <c r="S164" s="129">
        <v>155</v>
      </c>
      <c r="T164" s="129">
        <f t="shared" si="35"/>
        <v>0</v>
      </c>
      <c r="U164" s="129" t="str">
        <f t="shared" si="26"/>
        <v/>
      </c>
      <c r="V164" s="27" t="str">
        <f t="shared" si="27"/>
        <v/>
      </c>
      <c r="W164" s="129">
        <f t="shared" si="36"/>
        <v>0</v>
      </c>
      <c r="X164" s="129" t="str">
        <f t="shared" si="28"/>
        <v/>
      </c>
      <c r="Y164" s="27" t="str">
        <f t="shared" si="29"/>
        <v/>
      </c>
      <c r="Z164" s="129">
        <f t="shared" si="37"/>
        <v>0</v>
      </c>
      <c r="AA164" s="129" t="str">
        <f t="shared" si="30"/>
        <v/>
      </c>
      <c r="AB164" s="27" t="str">
        <f t="shared" si="31"/>
        <v/>
      </c>
      <c r="AC164" s="3"/>
      <c r="AD164" s="3"/>
    </row>
    <row r="165" spans="1:30" x14ac:dyDescent="0.35">
      <c r="A165" s="156">
        <v>156</v>
      </c>
      <c r="B165" s="65"/>
      <c r="C165" s="65"/>
      <c r="D165" s="141"/>
      <c r="E165" s="130"/>
      <c r="F165" s="131"/>
      <c r="G165" s="132"/>
      <c r="H165" s="65"/>
      <c r="I165" s="68"/>
      <c r="J165" s="66"/>
      <c r="K165" s="69"/>
      <c r="L165" s="172"/>
      <c r="M165" s="172"/>
      <c r="N165" s="15" t="str">
        <f t="shared" si="32"/>
        <v/>
      </c>
      <c r="O165" s="15" t="str">
        <f t="shared" si="33"/>
        <v/>
      </c>
      <c r="P165" s="15" t="str">
        <f t="shared" si="34"/>
        <v/>
      </c>
      <c r="Q165" s="3"/>
      <c r="R165" s="3"/>
      <c r="S165" s="129">
        <v>156</v>
      </c>
      <c r="T165" s="129">
        <f t="shared" si="35"/>
        <v>0</v>
      </c>
      <c r="U165" s="129" t="str">
        <f t="shared" si="26"/>
        <v/>
      </c>
      <c r="V165" s="27" t="str">
        <f t="shared" si="27"/>
        <v/>
      </c>
      <c r="W165" s="129">
        <f t="shared" si="36"/>
        <v>0</v>
      </c>
      <c r="X165" s="129" t="str">
        <f t="shared" si="28"/>
        <v/>
      </c>
      <c r="Y165" s="27" t="str">
        <f t="shared" si="29"/>
        <v/>
      </c>
      <c r="Z165" s="129">
        <f t="shared" si="37"/>
        <v>0</v>
      </c>
      <c r="AA165" s="129" t="str">
        <f t="shared" si="30"/>
        <v/>
      </c>
      <c r="AB165" s="27" t="str">
        <f t="shared" si="31"/>
        <v/>
      </c>
      <c r="AC165" s="3"/>
      <c r="AD165" s="3"/>
    </row>
    <row r="166" spans="1:30" x14ac:dyDescent="0.35">
      <c r="A166" s="156">
        <v>157</v>
      </c>
      <c r="B166" s="65"/>
      <c r="C166" s="65"/>
      <c r="D166" s="141"/>
      <c r="E166" s="130"/>
      <c r="F166" s="131"/>
      <c r="G166" s="132"/>
      <c r="H166" s="65"/>
      <c r="I166" s="68"/>
      <c r="J166" s="66"/>
      <c r="K166" s="69"/>
      <c r="L166" s="172"/>
      <c r="M166" s="172"/>
      <c r="N166" s="15" t="str">
        <f t="shared" si="32"/>
        <v/>
      </c>
      <c r="O166" s="15" t="str">
        <f t="shared" si="33"/>
        <v/>
      </c>
      <c r="P166" s="15" t="str">
        <f t="shared" si="34"/>
        <v/>
      </c>
      <c r="Q166" s="3"/>
      <c r="R166" s="3"/>
      <c r="S166" s="129">
        <v>157</v>
      </c>
      <c r="T166" s="129">
        <f t="shared" si="35"/>
        <v>0</v>
      </c>
      <c r="U166" s="129" t="str">
        <f t="shared" si="26"/>
        <v/>
      </c>
      <c r="V166" s="27" t="str">
        <f t="shared" si="27"/>
        <v/>
      </c>
      <c r="W166" s="129">
        <f t="shared" si="36"/>
        <v>0</v>
      </c>
      <c r="X166" s="129" t="str">
        <f t="shared" si="28"/>
        <v/>
      </c>
      <c r="Y166" s="27" t="str">
        <f t="shared" si="29"/>
        <v/>
      </c>
      <c r="Z166" s="129">
        <f t="shared" si="37"/>
        <v>0</v>
      </c>
      <c r="AA166" s="129" t="str">
        <f t="shared" si="30"/>
        <v/>
      </c>
      <c r="AB166" s="27" t="str">
        <f t="shared" si="31"/>
        <v/>
      </c>
      <c r="AC166" s="3"/>
      <c r="AD166" s="3"/>
    </row>
    <row r="167" spans="1:30" x14ac:dyDescent="0.35">
      <c r="A167" s="156">
        <v>158</v>
      </c>
      <c r="B167" s="65"/>
      <c r="C167" s="65"/>
      <c r="D167" s="141"/>
      <c r="E167" s="130"/>
      <c r="F167" s="131"/>
      <c r="G167" s="132"/>
      <c r="H167" s="65"/>
      <c r="I167" s="68"/>
      <c r="J167" s="66"/>
      <c r="K167" s="69"/>
      <c r="L167" s="172"/>
      <c r="M167" s="172"/>
      <c r="N167" s="15" t="str">
        <f t="shared" si="32"/>
        <v/>
      </c>
      <c r="O167" s="15" t="str">
        <f t="shared" si="33"/>
        <v/>
      </c>
      <c r="P167" s="15" t="str">
        <f t="shared" si="34"/>
        <v/>
      </c>
      <c r="Q167" s="3"/>
      <c r="R167" s="3"/>
      <c r="S167" s="129">
        <v>158</v>
      </c>
      <c r="T167" s="129">
        <f t="shared" si="35"/>
        <v>0</v>
      </c>
      <c r="U167" s="129" t="str">
        <f t="shared" si="26"/>
        <v/>
      </c>
      <c r="V167" s="27" t="str">
        <f t="shared" si="27"/>
        <v/>
      </c>
      <c r="W167" s="129">
        <f t="shared" si="36"/>
        <v>0</v>
      </c>
      <c r="X167" s="129" t="str">
        <f t="shared" si="28"/>
        <v/>
      </c>
      <c r="Y167" s="27" t="str">
        <f t="shared" si="29"/>
        <v/>
      </c>
      <c r="Z167" s="129">
        <f t="shared" si="37"/>
        <v>0</v>
      </c>
      <c r="AA167" s="129" t="str">
        <f t="shared" si="30"/>
        <v/>
      </c>
      <c r="AB167" s="27" t="str">
        <f t="shared" si="31"/>
        <v/>
      </c>
      <c r="AC167" s="3"/>
      <c r="AD167" s="3"/>
    </row>
    <row r="168" spans="1:30" x14ac:dyDescent="0.35">
      <c r="A168" s="156">
        <v>159</v>
      </c>
      <c r="B168" s="65"/>
      <c r="C168" s="65"/>
      <c r="D168" s="141"/>
      <c r="E168" s="130"/>
      <c r="F168" s="131"/>
      <c r="G168" s="132"/>
      <c r="H168" s="65"/>
      <c r="I168" s="68"/>
      <c r="J168" s="66"/>
      <c r="K168" s="69"/>
      <c r="L168" s="172"/>
      <c r="M168" s="172"/>
      <c r="N168" s="15" t="str">
        <f t="shared" si="32"/>
        <v/>
      </c>
      <c r="O168" s="15" t="str">
        <f t="shared" si="33"/>
        <v/>
      </c>
      <c r="P168" s="15" t="str">
        <f t="shared" si="34"/>
        <v/>
      </c>
      <c r="Q168" s="3"/>
      <c r="R168" s="3"/>
      <c r="S168" s="129">
        <v>159</v>
      </c>
      <c r="T168" s="129">
        <f t="shared" si="35"/>
        <v>0</v>
      </c>
      <c r="U168" s="129" t="str">
        <f t="shared" si="26"/>
        <v/>
      </c>
      <c r="V168" s="27" t="str">
        <f t="shared" si="27"/>
        <v/>
      </c>
      <c r="W168" s="129">
        <f t="shared" si="36"/>
        <v>0</v>
      </c>
      <c r="X168" s="129" t="str">
        <f t="shared" si="28"/>
        <v/>
      </c>
      <c r="Y168" s="27" t="str">
        <f t="shared" si="29"/>
        <v/>
      </c>
      <c r="Z168" s="129">
        <f t="shared" si="37"/>
        <v>0</v>
      </c>
      <c r="AA168" s="129" t="str">
        <f t="shared" si="30"/>
        <v/>
      </c>
      <c r="AB168" s="27" t="str">
        <f t="shared" si="31"/>
        <v/>
      </c>
      <c r="AC168" s="3"/>
      <c r="AD168" s="3"/>
    </row>
    <row r="169" spans="1:30" x14ac:dyDescent="0.35">
      <c r="A169" s="156">
        <v>160</v>
      </c>
      <c r="B169" s="65"/>
      <c r="C169" s="65"/>
      <c r="D169" s="141"/>
      <c r="E169" s="130"/>
      <c r="F169" s="131"/>
      <c r="G169" s="132"/>
      <c r="H169" s="65"/>
      <c r="I169" s="68"/>
      <c r="J169" s="66"/>
      <c r="K169" s="69"/>
      <c r="L169" s="172"/>
      <c r="M169" s="172"/>
      <c r="N169" s="15" t="str">
        <f t="shared" si="32"/>
        <v/>
      </c>
      <c r="O169" s="15" t="str">
        <f t="shared" si="33"/>
        <v/>
      </c>
      <c r="P169" s="15" t="str">
        <f t="shared" si="34"/>
        <v/>
      </c>
      <c r="Q169" s="3"/>
      <c r="R169" s="3"/>
      <c r="S169" s="129">
        <v>160</v>
      </c>
      <c r="T169" s="129">
        <f t="shared" si="35"/>
        <v>0</v>
      </c>
      <c r="U169" s="129" t="str">
        <f t="shared" si="26"/>
        <v/>
      </c>
      <c r="V169" s="27" t="str">
        <f t="shared" si="27"/>
        <v/>
      </c>
      <c r="W169" s="129">
        <f t="shared" si="36"/>
        <v>0</v>
      </c>
      <c r="X169" s="129" t="str">
        <f t="shared" si="28"/>
        <v/>
      </c>
      <c r="Y169" s="27" t="str">
        <f t="shared" si="29"/>
        <v/>
      </c>
      <c r="Z169" s="129">
        <f t="shared" si="37"/>
        <v>0</v>
      </c>
      <c r="AA169" s="129" t="str">
        <f t="shared" si="30"/>
        <v/>
      </c>
      <c r="AB169" s="27" t="str">
        <f t="shared" si="31"/>
        <v/>
      </c>
      <c r="AC169" s="3"/>
      <c r="AD169" s="3"/>
    </row>
    <row r="170" spans="1:30" x14ac:dyDescent="0.35">
      <c r="A170" s="156">
        <v>161</v>
      </c>
      <c r="B170" s="65"/>
      <c r="C170" s="65"/>
      <c r="D170" s="141"/>
      <c r="E170" s="130"/>
      <c r="F170" s="131"/>
      <c r="G170" s="132"/>
      <c r="H170" s="65"/>
      <c r="I170" s="68"/>
      <c r="J170" s="66"/>
      <c r="K170" s="69"/>
      <c r="L170" s="172"/>
      <c r="M170" s="172"/>
      <c r="N170" s="15" t="str">
        <f t="shared" si="32"/>
        <v/>
      </c>
      <c r="O170" s="15" t="str">
        <f t="shared" si="33"/>
        <v/>
      </c>
      <c r="P170" s="15" t="str">
        <f t="shared" si="34"/>
        <v/>
      </c>
      <c r="Q170" s="3"/>
      <c r="R170" s="3"/>
      <c r="S170" s="129">
        <v>161</v>
      </c>
      <c r="T170" s="129">
        <f t="shared" si="35"/>
        <v>0</v>
      </c>
      <c r="U170" s="129" t="str">
        <f t="shared" si="26"/>
        <v/>
      </c>
      <c r="V170" s="27" t="str">
        <f t="shared" si="27"/>
        <v/>
      </c>
      <c r="W170" s="129">
        <f t="shared" si="36"/>
        <v>0</v>
      </c>
      <c r="X170" s="129" t="str">
        <f t="shared" si="28"/>
        <v/>
      </c>
      <c r="Y170" s="27" t="str">
        <f t="shared" si="29"/>
        <v/>
      </c>
      <c r="Z170" s="129">
        <f t="shared" si="37"/>
        <v>0</v>
      </c>
      <c r="AA170" s="129" t="str">
        <f t="shared" si="30"/>
        <v/>
      </c>
      <c r="AB170" s="27" t="str">
        <f t="shared" si="31"/>
        <v/>
      </c>
      <c r="AC170" s="3"/>
      <c r="AD170" s="3"/>
    </row>
    <row r="171" spans="1:30" x14ac:dyDescent="0.35">
      <c r="A171" s="156">
        <v>162</v>
      </c>
      <c r="B171" s="65"/>
      <c r="C171" s="65"/>
      <c r="D171" s="141"/>
      <c r="E171" s="130"/>
      <c r="F171" s="131"/>
      <c r="G171" s="132"/>
      <c r="H171" s="65"/>
      <c r="I171" s="68"/>
      <c r="J171" s="66"/>
      <c r="K171" s="69"/>
      <c r="L171" s="172"/>
      <c r="M171" s="172"/>
      <c r="N171" s="15" t="str">
        <f t="shared" si="32"/>
        <v/>
      </c>
      <c r="O171" s="15" t="str">
        <f t="shared" si="33"/>
        <v/>
      </c>
      <c r="P171" s="15" t="str">
        <f t="shared" si="34"/>
        <v/>
      </c>
      <c r="Q171" s="3"/>
      <c r="R171" s="3"/>
      <c r="S171" s="129">
        <v>162</v>
      </c>
      <c r="T171" s="129">
        <f t="shared" si="35"/>
        <v>0</v>
      </c>
      <c r="U171" s="129" t="str">
        <f t="shared" si="26"/>
        <v/>
      </c>
      <c r="V171" s="27" t="str">
        <f t="shared" si="27"/>
        <v/>
      </c>
      <c r="W171" s="129">
        <f t="shared" si="36"/>
        <v>0</v>
      </c>
      <c r="X171" s="129" t="str">
        <f t="shared" si="28"/>
        <v/>
      </c>
      <c r="Y171" s="27" t="str">
        <f t="shared" si="29"/>
        <v/>
      </c>
      <c r="Z171" s="129">
        <f t="shared" si="37"/>
        <v>0</v>
      </c>
      <c r="AA171" s="129" t="str">
        <f t="shared" si="30"/>
        <v/>
      </c>
      <c r="AB171" s="27" t="str">
        <f t="shared" si="31"/>
        <v/>
      </c>
      <c r="AC171" s="3"/>
      <c r="AD171" s="3"/>
    </row>
    <row r="172" spans="1:30" x14ac:dyDescent="0.35">
      <c r="A172" s="156">
        <v>163</v>
      </c>
      <c r="B172" s="65"/>
      <c r="C172" s="65"/>
      <c r="D172" s="141"/>
      <c r="E172" s="130"/>
      <c r="F172" s="131"/>
      <c r="G172" s="132"/>
      <c r="H172" s="65"/>
      <c r="I172" s="68"/>
      <c r="J172" s="66"/>
      <c r="K172" s="69"/>
      <c r="L172" s="172"/>
      <c r="M172" s="172"/>
      <c r="N172" s="15" t="str">
        <f t="shared" si="32"/>
        <v/>
      </c>
      <c r="O172" s="15" t="str">
        <f t="shared" si="33"/>
        <v/>
      </c>
      <c r="P172" s="15" t="str">
        <f t="shared" si="34"/>
        <v/>
      </c>
      <c r="Q172" s="3"/>
      <c r="R172" s="3"/>
      <c r="S172" s="129">
        <v>163</v>
      </c>
      <c r="T172" s="129">
        <f t="shared" si="35"/>
        <v>0</v>
      </c>
      <c r="U172" s="129" t="str">
        <f t="shared" si="26"/>
        <v/>
      </c>
      <c r="V172" s="27" t="str">
        <f t="shared" si="27"/>
        <v/>
      </c>
      <c r="W172" s="129">
        <f t="shared" si="36"/>
        <v>0</v>
      </c>
      <c r="X172" s="129" t="str">
        <f t="shared" si="28"/>
        <v/>
      </c>
      <c r="Y172" s="27" t="str">
        <f t="shared" si="29"/>
        <v/>
      </c>
      <c r="Z172" s="129">
        <f t="shared" si="37"/>
        <v>0</v>
      </c>
      <c r="AA172" s="129" t="str">
        <f t="shared" si="30"/>
        <v/>
      </c>
      <c r="AB172" s="27" t="str">
        <f t="shared" si="31"/>
        <v/>
      </c>
      <c r="AC172" s="3"/>
      <c r="AD172" s="3"/>
    </row>
    <row r="173" spans="1:30" x14ac:dyDescent="0.35">
      <c r="A173" s="156">
        <v>164</v>
      </c>
      <c r="B173" s="65"/>
      <c r="C173" s="65"/>
      <c r="D173" s="141"/>
      <c r="E173" s="130"/>
      <c r="F173" s="131"/>
      <c r="G173" s="132"/>
      <c r="H173" s="65"/>
      <c r="I173" s="68"/>
      <c r="J173" s="66"/>
      <c r="K173" s="69"/>
      <c r="L173" s="172"/>
      <c r="M173" s="172"/>
      <c r="N173" s="15" t="str">
        <f t="shared" si="32"/>
        <v/>
      </c>
      <c r="O173" s="15" t="str">
        <f t="shared" si="33"/>
        <v/>
      </c>
      <c r="P173" s="15" t="str">
        <f t="shared" si="34"/>
        <v/>
      </c>
      <c r="Q173" s="3"/>
      <c r="R173" s="3"/>
      <c r="S173" s="129">
        <v>164</v>
      </c>
      <c r="T173" s="129">
        <f t="shared" si="35"/>
        <v>0</v>
      </c>
      <c r="U173" s="129" t="str">
        <f t="shared" si="26"/>
        <v/>
      </c>
      <c r="V173" s="27" t="str">
        <f t="shared" si="27"/>
        <v/>
      </c>
      <c r="W173" s="129">
        <f t="shared" si="36"/>
        <v>0</v>
      </c>
      <c r="X173" s="129" t="str">
        <f t="shared" si="28"/>
        <v/>
      </c>
      <c r="Y173" s="27" t="str">
        <f t="shared" si="29"/>
        <v/>
      </c>
      <c r="Z173" s="129">
        <f t="shared" si="37"/>
        <v>0</v>
      </c>
      <c r="AA173" s="129" t="str">
        <f t="shared" si="30"/>
        <v/>
      </c>
      <c r="AB173" s="27" t="str">
        <f t="shared" si="31"/>
        <v/>
      </c>
      <c r="AC173" s="3"/>
      <c r="AD173" s="3"/>
    </row>
    <row r="174" spans="1:30" x14ac:dyDescent="0.35">
      <c r="A174" s="156">
        <v>165</v>
      </c>
      <c r="B174" s="65"/>
      <c r="C174" s="65"/>
      <c r="D174" s="141"/>
      <c r="E174" s="130"/>
      <c r="F174" s="131"/>
      <c r="G174" s="132"/>
      <c r="H174" s="65"/>
      <c r="I174" s="68"/>
      <c r="J174" s="66"/>
      <c r="K174" s="69"/>
      <c r="L174" s="172"/>
      <c r="M174" s="172"/>
      <c r="N174" s="15" t="str">
        <f t="shared" si="32"/>
        <v/>
      </c>
      <c r="O174" s="15" t="str">
        <f t="shared" si="33"/>
        <v/>
      </c>
      <c r="P174" s="15" t="str">
        <f t="shared" si="34"/>
        <v/>
      </c>
      <c r="Q174" s="3"/>
      <c r="R174" s="3"/>
      <c r="S174" s="129">
        <v>165</v>
      </c>
      <c r="T174" s="129">
        <f t="shared" si="35"/>
        <v>0</v>
      </c>
      <c r="U174" s="129" t="str">
        <f t="shared" si="26"/>
        <v/>
      </c>
      <c r="V174" s="27" t="str">
        <f t="shared" si="27"/>
        <v/>
      </c>
      <c r="W174" s="129">
        <f t="shared" si="36"/>
        <v>0</v>
      </c>
      <c r="X174" s="129" t="str">
        <f t="shared" si="28"/>
        <v/>
      </c>
      <c r="Y174" s="27" t="str">
        <f t="shared" si="29"/>
        <v/>
      </c>
      <c r="Z174" s="129">
        <f t="shared" si="37"/>
        <v>0</v>
      </c>
      <c r="AA174" s="129" t="str">
        <f t="shared" si="30"/>
        <v/>
      </c>
      <c r="AB174" s="27" t="str">
        <f t="shared" si="31"/>
        <v/>
      </c>
      <c r="AC174" s="3"/>
      <c r="AD174" s="3"/>
    </row>
    <row r="175" spans="1:30" x14ac:dyDescent="0.35">
      <c r="A175" s="156">
        <v>166</v>
      </c>
      <c r="B175" s="65"/>
      <c r="C175" s="65"/>
      <c r="D175" s="141"/>
      <c r="E175" s="130"/>
      <c r="F175" s="131"/>
      <c r="G175" s="132"/>
      <c r="H175" s="65"/>
      <c r="I175" s="68"/>
      <c r="J175" s="66"/>
      <c r="K175" s="69"/>
      <c r="L175" s="172"/>
      <c r="M175" s="172"/>
      <c r="N175" s="15" t="str">
        <f t="shared" si="32"/>
        <v/>
      </c>
      <c r="O175" s="15" t="str">
        <f t="shared" si="33"/>
        <v/>
      </c>
      <c r="P175" s="15" t="str">
        <f t="shared" si="34"/>
        <v/>
      </c>
      <c r="Q175" s="3"/>
      <c r="R175" s="3"/>
      <c r="S175" s="129">
        <v>166</v>
      </c>
      <c r="T175" s="129">
        <f t="shared" si="35"/>
        <v>0</v>
      </c>
      <c r="U175" s="129" t="str">
        <f t="shared" si="26"/>
        <v/>
      </c>
      <c r="V175" s="27" t="str">
        <f t="shared" si="27"/>
        <v/>
      </c>
      <c r="W175" s="129">
        <f t="shared" si="36"/>
        <v>0</v>
      </c>
      <c r="X175" s="129" t="str">
        <f t="shared" si="28"/>
        <v/>
      </c>
      <c r="Y175" s="27" t="str">
        <f t="shared" si="29"/>
        <v/>
      </c>
      <c r="Z175" s="129">
        <f t="shared" si="37"/>
        <v>0</v>
      </c>
      <c r="AA175" s="129" t="str">
        <f t="shared" si="30"/>
        <v/>
      </c>
      <c r="AB175" s="27" t="str">
        <f t="shared" si="31"/>
        <v/>
      </c>
      <c r="AC175" s="3"/>
      <c r="AD175" s="3"/>
    </row>
    <row r="176" spans="1:30" x14ac:dyDescent="0.35">
      <c r="A176" s="156">
        <v>167</v>
      </c>
      <c r="B176" s="65"/>
      <c r="C176" s="65"/>
      <c r="D176" s="141"/>
      <c r="E176" s="130"/>
      <c r="F176" s="131"/>
      <c r="G176" s="132"/>
      <c r="H176" s="65"/>
      <c r="I176" s="68"/>
      <c r="J176" s="66"/>
      <c r="K176" s="69"/>
      <c r="L176" s="172"/>
      <c r="M176" s="172"/>
      <c r="N176" s="15" t="str">
        <f t="shared" si="32"/>
        <v/>
      </c>
      <c r="O176" s="15" t="str">
        <f t="shared" si="33"/>
        <v/>
      </c>
      <c r="P176" s="15" t="str">
        <f t="shared" si="34"/>
        <v/>
      </c>
      <c r="Q176" s="3"/>
      <c r="R176" s="3"/>
      <c r="S176" s="129">
        <v>167</v>
      </c>
      <c r="T176" s="129">
        <f t="shared" si="35"/>
        <v>0</v>
      </c>
      <c r="U176" s="129" t="str">
        <f t="shared" si="26"/>
        <v/>
      </c>
      <c r="V176" s="27" t="str">
        <f t="shared" si="27"/>
        <v/>
      </c>
      <c r="W176" s="129">
        <f t="shared" si="36"/>
        <v>0</v>
      </c>
      <c r="X176" s="129" t="str">
        <f t="shared" si="28"/>
        <v/>
      </c>
      <c r="Y176" s="27" t="str">
        <f t="shared" si="29"/>
        <v/>
      </c>
      <c r="Z176" s="129">
        <f t="shared" si="37"/>
        <v>0</v>
      </c>
      <c r="AA176" s="129" t="str">
        <f t="shared" si="30"/>
        <v/>
      </c>
      <c r="AB176" s="27" t="str">
        <f t="shared" si="31"/>
        <v/>
      </c>
      <c r="AC176" s="3"/>
      <c r="AD176" s="3"/>
    </row>
    <row r="177" spans="1:30" x14ac:dyDescent="0.35">
      <c r="A177" s="156">
        <v>168</v>
      </c>
      <c r="B177" s="65"/>
      <c r="C177" s="65"/>
      <c r="D177" s="141"/>
      <c r="E177" s="130"/>
      <c r="F177" s="131"/>
      <c r="G177" s="132"/>
      <c r="H177" s="65"/>
      <c r="I177" s="68"/>
      <c r="J177" s="66"/>
      <c r="K177" s="69"/>
      <c r="L177" s="172"/>
      <c r="M177" s="172"/>
      <c r="N177" s="15" t="str">
        <f t="shared" si="32"/>
        <v/>
      </c>
      <c r="O177" s="15" t="str">
        <f t="shared" si="33"/>
        <v/>
      </c>
      <c r="P177" s="15" t="str">
        <f t="shared" si="34"/>
        <v/>
      </c>
      <c r="Q177" s="3"/>
      <c r="R177" s="3"/>
      <c r="S177" s="129">
        <v>168</v>
      </c>
      <c r="T177" s="129">
        <f t="shared" si="35"/>
        <v>0</v>
      </c>
      <c r="U177" s="129" t="str">
        <f t="shared" si="26"/>
        <v/>
      </c>
      <c r="V177" s="27" t="str">
        <f t="shared" si="27"/>
        <v/>
      </c>
      <c r="W177" s="129">
        <f t="shared" si="36"/>
        <v>0</v>
      </c>
      <c r="X177" s="129" t="str">
        <f t="shared" si="28"/>
        <v/>
      </c>
      <c r="Y177" s="27" t="str">
        <f t="shared" si="29"/>
        <v/>
      </c>
      <c r="Z177" s="129">
        <f t="shared" si="37"/>
        <v>0</v>
      </c>
      <c r="AA177" s="129" t="str">
        <f t="shared" si="30"/>
        <v/>
      </c>
      <c r="AB177" s="27" t="str">
        <f t="shared" si="31"/>
        <v/>
      </c>
      <c r="AC177" s="3"/>
      <c r="AD177" s="3"/>
    </row>
    <row r="178" spans="1:30" x14ac:dyDescent="0.35">
      <c r="A178" s="156">
        <v>169</v>
      </c>
      <c r="B178" s="65"/>
      <c r="C178" s="65"/>
      <c r="D178" s="141"/>
      <c r="E178" s="130"/>
      <c r="F178" s="131"/>
      <c r="G178" s="132"/>
      <c r="H178" s="65"/>
      <c r="I178" s="68"/>
      <c r="J178" s="66"/>
      <c r="K178" s="69"/>
      <c r="L178" s="172"/>
      <c r="M178" s="172"/>
      <c r="N178" s="15" t="str">
        <f t="shared" si="32"/>
        <v/>
      </c>
      <c r="O178" s="15" t="str">
        <f t="shared" si="33"/>
        <v/>
      </c>
      <c r="P178" s="15" t="str">
        <f t="shared" si="34"/>
        <v/>
      </c>
      <c r="Q178" s="3"/>
      <c r="R178" s="3"/>
      <c r="S178" s="129">
        <v>169</v>
      </c>
      <c r="T178" s="129">
        <f t="shared" si="35"/>
        <v>0</v>
      </c>
      <c r="U178" s="129" t="str">
        <f t="shared" si="26"/>
        <v/>
      </c>
      <c r="V178" s="27" t="str">
        <f t="shared" si="27"/>
        <v/>
      </c>
      <c r="W178" s="129">
        <f t="shared" si="36"/>
        <v>0</v>
      </c>
      <c r="X178" s="129" t="str">
        <f t="shared" si="28"/>
        <v/>
      </c>
      <c r="Y178" s="27" t="str">
        <f t="shared" si="29"/>
        <v/>
      </c>
      <c r="Z178" s="129">
        <f t="shared" si="37"/>
        <v>0</v>
      </c>
      <c r="AA178" s="129" t="str">
        <f t="shared" si="30"/>
        <v/>
      </c>
      <c r="AB178" s="27" t="str">
        <f t="shared" si="31"/>
        <v/>
      </c>
      <c r="AC178" s="3"/>
      <c r="AD178" s="3"/>
    </row>
    <row r="179" spans="1:30" x14ac:dyDescent="0.35">
      <c r="A179" s="156">
        <v>170</v>
      </c>
      <c r="B179" s="65"/>
      <c r="C179" s="65"/>
      <c r="D179" s="141"/>
      <c r="E179" s="130"/>
      <c r="F179" s="131"/>
      <c r="G179" s="132"/>
      <c r="H179" s="65"/>
      <c r="I179" s="68"/>
      <c r="J179" s="66"/>
      <c r="K179" s="69"/>
      <c r="L179" s="172"/>
      <c r="M179" s="172"/>
      <c r="N179" s="15" t="str">
        <f t="shared" si="32"/>
        <v/>
      </c>
      <c r="O179" s="15" t="str">
        <f t="shared" si="33"/>
        <v/>
      </c>
      <c r="P179" s="15" t="str">
        <f t="shared" si="34"/>
        <v/>
      </c>
      <c r="Q179" s="3"/>
      <c r="R179" s="3"/>
      <c r="S179" s="129">
        <v>170</v>
      </c>
      <c r="T179" s="129">
        <f t="shared" si="35"/>
        <v>0</v>
      </c>
      <c r="U179" s="129" t="str">
        <f t="shared" si="26"/>
        <v/>
      </c>
      <c r="V179" s="27" t="str">
        <f t="shared" si="27"/>
        <v/>
      </c>
      <c r="W179" s="129">
        <f t="shared" si="36"/>
        <v>0</v>
      </c>
      <c r="X179" s="129" t="str">
        <f t="shared" si="28"/>
        <v/>
      </c>
      <c r="Y179" s="27" t="str">
        <f t="shared" si="29"/>
        <v/>
      </c>
      <c r="Z179" s="129">
        <f t="shared" si="37"/>
        <v>0</v>
      </c>
      <c r="AA179" s="129" t="str">
        <f t="shared" si="30"/>
        <v/>
      </c>
      <c r="AB179" s="27" t="str">
        <f t="shared" si="31"/>
        <v/>
      </c>
      <c r="AC179" s="3"/>
      <c r="AD179" s="3"/>
    </row>
    <row r="180" spans="1:30" x14ac:dyDescent="0.35">
      <c r="A180" s="156">
        <v>171</v>
      </c>
      <c r="B180" s="65"/>
      <c r="C180" s="65"/>
      <c r="D180" s="141"/>
      <c r="E180" s="130"/>
      <c r="F180" s="131"/>
      <c r="G180" s="132"/>
      <c r="H180" s="65"/>
      <c r="I180" s="68"/>
      <c r="J180" s="66"/>
      <c r="K180" s="69"/>
      <c r="L180" s="172"/>
      <c r="M180" s="172"/>
      <c r="N180" s="15" t="str">
        <f t="shared" si="32"/>
        <v/>
      </c>
      <c r="O180" s="15" t="str">
        <f t="shared" si="33"/>
        <v/>
      </c>
      <c r="P180" s="15" t="str">
        <f t="shared" si="34"/>
        <v/>
      </c>
      <c r="Q180" s="3"/>
      <c r="R180" s="3"/>
      <c r="S180" s="129">
        <v>171</v>
      </c>
      <c r="T180" s="129">
        <f t="shared" si="35"/>
        <v>0</v>
      </c>
      <c r="U180" s="129" t="str">
        <f t="shared" si="26"/>
        <v/>
      </c>
      <c r="V180" s="27" t="str">
        <f t="shared" si="27"/>
        <v/>
      </c>
      <c r="W180" s="129">
        <f t="shared" si="36"/>
        <v>0</v>
      </c>
      <c r="X180" s="129" t="str">
        <f t="shared" si="28"/>
        <v/>
      </c>
      <c r="Y180" s="27" t="str">
        <f t="shared" si="29"/>
        <v/>
      </c>
      <c r="Z180" s="129">
        <f t="shared" si="37"/>
        <v>0</v>
      </c>
      <c r="AA180" s="129" t="str">
        <f t="shared" si="30"/>
        <v/>
      </c>
      <c r="AB180" s="27" t="str">
        <f t="shared" si="31"/>
        <v/>
      </c>
      <c r="AC180" s="3"/>
      <c r="AD180" s="3"/>
    </row>
    <row r="181" spans="1:30" x14ac:dyDescent="0.35">
      <c r="A181" s="156">
        <v>172</v>
      </c>
      <c r="B181" s="65"/>
      <c r="C181" s="65"/>
      <c r="D181" s="141"/>
      <c r="E181" s="130"/>
      <c r="F181" s="131"/>
      <c r="G181" s="132"/>
      <c r="H181" s="65"/>
      <c r="I181" s="68"/>
      <c r="J181" s="66"/>
      <c r="K181" s="69"/>
      <c r="L181" s="172"/>
      <c r="M181" s="172"/>
      <c r="N181" s="15" t="str">
        <f t="shared" si="32"/>
        <v/>
      </c>
      <c r="O181" s="15" t="str">
        <f t="shared" si="33"/>
        <v/>
      </c>
      <c r="P181" s="15" t="str">
        <f t="shared" si="34"/>
        <v/>
      </c>
      <c r="Q181" s="3"/>
      <c r="R181" s="3"/>
      <c r="S181" s="129">
        <v>172</v>
      </c>
      <c r="T181" s="129">
        <f t="shared" si="35"/>
        <v>0</v>
      </c>
      <c r="U181" s="129" t="str">
        <f t="shared" si="26"/>
        <v/>
      </c>
      <c r="V181" s="27" t="str">
        <f t="shared" si="27"/>
        <v/>
      </c>
      <c r="W181" s="129">
        <f t="shared" si="36"/>
        <v>0</v>
      </c>
      <c r="X181" s="129" t="str">
        <f t="shared" si="28"/>
        <v/>
      </c>
      <c r="Y181" s="27" t="str">
        <f t="shared" si="29"/>
        <v/>
      </c>
      <c r="Z181" s="129">
        <f t="shared" si="37"/>
        <v>0</v>
      </c>
      <c r="AA181" s="129" t="str">
        <f t="shared" si="30"/>
        <v/>
      </c>
      <c r="AB181" s="27" t="str">
        <f t="shared" si="31"/>
        <v/>
      </c>
      <c r="AC181" s="3"/>
      <c r="AD181" s="3"/>
    </row>
    <row r="182" spans="1:30" x14ac:dyDescent="0.35">
      <c r="A182" s="156">
        <v>173</v>
      </c>
      <c r="B182" s="65"/>
      <c r="C182" s="65"/>
      <c r="D182" s="141"/>
      <c r="E182" s="130"/>
      <c r="F182" s="131"/>
      <c r="G182" s="132"/>
      <c r="H182" s="65"/>
      <c r="I182" s="68"/>
      <c r="J182" s="66"/>
      <c r="K182" s="69"/>
      <c r="L182" s="172"/>
      <c r="M182" s="172"/>
      <c r="N182" s="15" t="str">
        <f t="shared" si="32"/>
        <v/>
      </c>
      <c r="O182" s="15" t="str">
        <f t="shared" si="33"/>
        <v/>
      </c>
      <c r="P182" s="15" t="str">
        <f t="shared" si="34"/>
        <v/>
      </c>
      <c r="Q182" s="3"/>
      <c r="R182" s="3"/>
      <c r="S182" s="129">
        <v>173</v>
      </c>
      <c r="T182" s="129">
        <f t="shared" si="35"/>
        <v>0</v>
      </c>
      <c r="U182" s="129" t="str">
        <f t="shared" si="26"/>
        <v/>
      </c>
      <c r="V182" s="27" t="str">
        <f t="shared" si="27"/>
        <v/>
      </c>
      <c r="W182" s="129">
        <f t="shared" si="36"/>
        <v>0</v>
      </c>
      <c r="X182" s="129" t="str">
        <f t="shared" si="28"/>
        <v/>
      </c>
      <c r="Y182" s="27" t="str">
        <f t="shared" si="29"/>
        <v/>
      </c>
      <c r="Z182" s="129">
        <f t="shared" si="37"/>
        <v>0</v>
      </c>
      <c r="AA182" s="129" t="str">
        <f t="shared" si="30"/>
        <v/>
      </c>
      <c r="AB182" s="27" t="str">
        <f t="shared" si="31"/>
        <v/>
      </c>
      <c r="AC182" s="3"/>
      <c r="AD182" s="3"/>
    </row>
    <row r="183" spans="1:30" x14ac:dyDescent="0.35">
      <c r="A183" s="156">
        <v>174</v>
      </c>
      <c r="B183" s="65"/>
      <c r="C183" s="65"/>
      <c r="D183" s="141"/>
      <c r="E183" s="130"/>
      <c r="F183" s="131"/>
      <c r="G183" s="132"/>
      <c r="H183" s="65"/>
      <c r="I183" s="68"/>
      <c r="J183" s="66"/>
      <c r="K183" s="69"/>
      <c r="L183" s="172"/>
      <c r="M183" s="172"/>
      <c r="N183" s="15" t="str">
        <f t="shared" si="32"/>
        <v/>
      </c>
      <c r="O183" s="15" t="str">
        <f t="shared" si="33"/>
        <v/>
      </c>
      <c r="P183" s="15" t="str">
        <f t="shared" si="34"/>
        <v/>
      </c>
      <c r="Q183" s="3"/>
      <c r="R183" s="3"/>
      <c r="S183" s="129">
        <v>174</v>
      </c>
      <c r="T183" s="129">
        <f t="shared" si="35"/>
        <v>0</v>
      </c>
      <c r="U183" s="129" t="str">
        <f t="shared" si="26"/>
        <v/>
      </c>
      <c r="V183" s="27" t="str">
        <f t="shared" si="27"/>
        <v/>
      </c>
      <c r="W183" s="129">
        <f t="shared" si="36"/>
        <v>0</v>
      </c>
      <c r="X183" s="129" t="str">
        <f t="shared" si="28"/>
        <v/>
      </c>
      <c r="Y183" s="27" t="str">
        <f t="shared" si="29"/>
        <v/>
      </c>
      <c r="Z183" s="129">
        <f t="shared" si="37"/>
        <v>0</v>
      </c>
      <c r="AA183" s="129" t="str">
        <f t="shared" si="30"/>
        <v/>
      </c>
      <c r="AB183" s="27" t="str">
        <f t="shared" si="31"/>
        <v/>
      </c>
      <c r="AC183" s="3"/>
      <c r="AD183" s="3"/>
    </row>
    <row r="184" spans="1:30" x14ac:dyDescent="0.35">
      <c r="A184" s="156">
        <v>175</v>
      </c>
      <c r="B184" s="65"/>
      <c r="C184" s="65"/>
      <c r="D184" s="141"/>
      <c r="E184" s="130"/>
      <c r="F184" s="131"/>
      <c r="G184" s="132"/>
      <c r="H184" s="65"/>
      <c r="I184" s="68"/>
      <c r="J184" s="66"/>
      <c r="K184" s="69"/>
      <c r="L184" s="172"/>
      <c r="M184" s="172"/>
      <c r="N184" s="15" t="str">
        <f t="shared" si="32"/>
        <v/>
      </c>
      <c r="O184" s="15" t="str">
        <f t="shared" si="33"/>
        <v/>
      </c>
      <c r="P184" s="15" t="str">
        <f t="shared" si="34"/>
        <v/>
      </c>
      <c r="Q184" s="3"/>
      <c r="R184" s="3"/>
      <c r="S184" s="129">
        <v>175</v>
      </c>
      <c r="T184" s="129">
        <f t="shared" si="35"/>
        <v>0</v>
      </c>
      <c r="U184" s="129" t="str">
        <f t="shared" si="26"/>
        <v/>
      </c>
      <c r="V184" s="27" t="str">
        <f t="shared" si="27"/>
        <v/>
      </c>
      <c r="W184" s="129">
        <f t="shared" si="36"/>
        <v>0</v>
      </c>
      <c r="X184" s="129" t="str">
        <f t="shared" si="28"/>
        <v/>
      </c>
      <c r="Y184" s="27" t="str">
        <f t="shared" si="29"/>
        <v/>
      </c>
      <c r="Z184" s="129">
        <f t="shared" si="37"/>
        <v>0</v>
      </c>
      <c r="AA184" s="129" t="str">
        <f t="shared" si="30"/>
        <v/>
      </c>
      <c r="AB184" s="27" t="str">
        <f t="shared" si="31"/>
        <v/>
      </c>
      <c r="AC184" s="3"/>
      <c r="AD184" s="3"/>
    </row>
    <row r="185" spans="1:30" x14ac:dyDescent="0.35">
      <c r="A185" s="156">
        <v>176</v>
      </c>
      <c r="B185" s="65"/>
      <c r="C185" s="65"/>
      <c r="D185" s="141"/>
      <c r="E185" s="130"/>
      <c r="F185" s="131"/>
      <c r="G185" s="132"/>
      <c r="H185" s="65"/>
      <c r="I185" s="68"/>
      <c r="J185" s="66"/>
      <c r="K185" s="69"/>
      <c r="L185" s="172"/>
      <c r="M185" s="172"/>
      <c r="N185" s="15" t="str">
        <f t="shared" si="32"/>
        <v/>
      </c>
      <c r="O185" s="15" t="str">
        <f t="shared" si="33"/>
        <v/>
      </c>
      <c r="P185" s="15" t="str">
        <f t="shared" si="34"/>
        <v/>
      </c>
      <c r="Q185" s="3"/>
      <c r="R185" s="3"/>
      <c r="S185" s="129">
        <v>176</v>
      </c>
      <c r="T185" s="129">
        <f t="shared" si="35"/>
        <v>0</v>
      </c>
      <c r="U185" s="129" t="str">
        <f t="shared" si="26"/>
        <v/>
      </c>
      <c r="V185" s="27" t="str">
        <f t="shared" si="27"/>
        <v/>
      </c>
      <c r="W185" s="129">
        <f t="shared" si="36"/>
        <v>0</v>
      </c>
      <c r="X185" s="129" t="str">
        <f t="shared" si="28"/>
        <v/>
      </c>
      <c r="Y185" s="27" t="str">
        <f t="shared" si="29"/>
        <v/>
      </c>
      <c r="Z185" s="129">
        <f t="shared" si="37"/>
        <v>0</v>
      </c>
      <c r="AA185" s="129" t="str">
        <f t="shared" si="30"/>
        <v/>
      </c>
      <c r="AB185" s="27" t="str">
        <f t="shared" si="31"/>
        <v/>
      </c>
      <c r="AC185" s="3"/>
      <c r="AD185" s="3"/>
    </row>
    <row r="186" spans="1:30" x14ac:dyDescent="0.35">
      <c r="A186" s="156">
        <v>177</v>
      </c>
      <c r="B186" s="65"/>
      <c r="C186" s="65"/>
      <c r="D186" s="141"/>
      <c r="E186" s="130"/>
      <c r="F186" s="131"/>
      <c r="G186" s="132"/>
      <c r="H186" s="65"/>
      <c r="I186" s="68"/>
      <c r="J186" s="66"/>
      <c r="K186" s="69"/>
      <c r="L186" s="172"/>
      <c r="M186" s="172"/>
      <c r="N186" s="15" t="str">
        <f t="shared" si="32"/>
        <v/>
      </c>
      <c r="O186" s="15" t="str">
        <f t="shared" si="33"/>
        <v/>
      </c>
      <c r="P186" s="15" t="str">
        <f t="shared" si="34"/>
        <v/>
      </c>
      <c r="Q186" s="3"/>
      <c r="R186" s="3"/>
      <c r="S186" s="129">
        <v>177</v>
      </c>
      <c r="T186" s="129">
        <f t="shared" si="35"/>
        <v>0</v>
      </c>
      <c r="U186" s="129" t="str">
        <f t="shared" si="26"/>
        <v/>
      </c>
      <c r="V186" s="27" t="str">
        <f t="shared" si="27"/>
        <v/>
      </c>
      <c r="W186" s="129">
        <f t="shared" si="36"/>
        <v>0</v>
      </c>
      <c r="X186" s="129" t="str">
        <f t="shared" si="28"/>
        <v/>
      </c>
      <c r="Y186" s="27" t="str">
        <f t="shared" si="29"/>
        <v/>
      </c>
      <c r="Z186" s="129">
        <f t="shared" si="37"/>
        <v>0</v>
      </c>
      <c r="AA186" s="129" t="str">
        <f t="shared" si="30"/>
        <v/>
      </c>
      <c r="AB186" s="27" t="str">
        <f t="shared" si="31"/>
        <v/>
      </c>
      <c r="AC186" s="3"/>
      <c r="AD186" s="3"/>
    </row>
    <row r="187" spans="1:30" x14ac:dyDescent="0.35">
      <c r="A187" s="156">
        <v>178</v>
      </c>
      <c r="B187" s="65"/>
      <c r="C187" s="65"/>
      <c r="D187" s="141"/>
      <c r="E187" s="130"/>
      <c r="F187" s="131"/>
      <c r="G187" s="132"/>
      <c r="H187" s="65"/>
      <c r="I187" s="68"/>
      <c r="J187" s="66"/>
      <c r="K187" s="69"/>
      <c r="L187" s="172"/>
      <c r="M187" s="172"/>
      <c r="N187" s="15" t="str">
        <f t="shared" si="32"/>
        <v/>
      </c>
      <c r="O187" s="15" t="str">
        <f t="shared" si="33"/>
        <v/>
      </c>
      <c r="P187" s="15" t="str">
        <f t="shared" si="34"/>
        <v/>
      </c>
      <c r="Q187" s="3"/>
      <c r="R187" s="3"/>
      <c r="S187" s="129">
        <v>178</v>
      </c>
      <c r="T187" s="129">
        <f t="shared" si="35"/>
        <v>0</v>
      </c>
      <c r="U187" s="129" t="str">
        <f t="shared" si="26"/>
        <v/>
      </c>
      <c r="V187" s="27" t="str">
        <f t="shared" si="27"/>
        <v/>
      </c>
      <c r="W187" s="129">
        <f t="shared" si="36"/>
        <v>0</v>
      </c>
      <c r="X187" s="129" t="str">
        <f t="shared" si="28"/>
        <v/>
      </c>
      <c r="Y187" s="27" t="str">
        <f t="shared" si="29"/>
        <v/>
      </c>
      <c r="Z187" s="129">
        <f t="shared" si="37"/>
        <v>0</v>
      </c>
      <c r="AA187" s="129" t="str">
        <f t="shared" si="30"/>
        <v/>
      </c>
      <c r="AB187" s="27" t="str">
        <f t="shared" si="31"/>
        <v/>
      </c>
      <c r="AC187" s="3"/>
      <c r="AD187" s="3"/>
    </row>
    <row r="188" spans="1:30" x14ac:dyDescent="0.35">
      <c r="A188" s="156">
        <v>179</v>
      </c>
      <c r="B188" s="65"/>
      <c r="C188" s="65"/>
      <c r="D188" s="141"/>
      <c r="E188" s="130"/>
      <c r="F188" s="131"/>
      <c r="G188" s="132"/>
      <c r="H188" s="65"/>
      <c r="I188" s="68"/>
      <c r="J188" s="66"/>
      <c r="K188" s="69"/>
      <c r="L188" s="172"/>
      <c r="M188" s="172"/>
      <c r="N188" s="15" t="str">
        <f t="shared" si="32"/>
        <v/>
      </c>
      <c r="O188" s="15" t="str">
        <f t="shared" si="33"/>
        <v/>
      </c>
      <c r="P188" s="15" t="str">
        <f t="shared" si="34"/>
        <v/>
      </c>
      <c r="Q188" s="3"/>
      <c r="R188" s="3"/>
      <c r="S188" s="129">
        <v>179</v>
      </c>
      <c r="T188" s="129">
        <f t="shared" si="35"/>
        <v>0</v>
      </c>
      <c r="U188" s="129" t="str">
        <f t="shared" si="26"/>
        <v/>
      </c>
      <c r="V188" s="27" t="str">
        <f t="shared" si="27"/>
        <v/>
      </c>
      <c r="W188" s="129">
        <f t="shared" si="36"/>
        <v>0</v>
      </c>
      <c r="X188" s="129" t="str">
        <f t="shared" si="28"/>
        <v/>
      </c>
      <c r="Y188" s="27" t="str">
        <f t="shared" si="29"/>
        <v/>
      </c>
      <c r="Z188" s="129">
        <f t="shared" si="37"/>
        <v>0</v>
      </c>
      <c r="AA188" s="129" t="str">
        <f t="shared" si="30"/>
        <v/>
      </c>
      <c r="AB188" s="27" t="str">
        <f t="shared" si="31"/>
        <v/>
      </c>
      <c r="AC188" s="3"/>
      <c r="AD188" s="3"/>
    </row>
    <row r="189" spans="1:30" x14ac:dyDescent="0.35">
      <c r="A189" s="156">
        <v>180</v>
      </c>
      <c r="B189" s="65"/>
      <c r="C189" s="65"/>
      <c r="D189" s="141"/>
      <c r="E189" s="130"/>
      <c r="F189" s="131"/>
      <c r="G189" s="132"/>
      <c r="H189" s="65"/>
      <c r="I189" s="68"/>
      <c r="J189" s="66"/>
      <c r="K189" s="69"/>
      <c r="L189" s="172"/>
      <c r="M189" s="172"/>
      <c r="N189" s="15" t="str">
        <f t="shared" si="32"/>
        <v/>
      </c>
      <c r="O189" s="15" t="str">
        <f t="shared" si="33"/>
        <v/>
      </c>
      <c r="P189" s="15" t="str">
        <f t="shared" si="34"/>
        <v/>
      </c>
      <c r="Q189" s="3"/>
      <c r="R189" s="3"/>
      <c r="S189" s="129">
        <v>180</v>
      </c>
      <c r="T189" s="129">
        <f t="shared" si="35"/>
        <v>0</v>
      </c>
      <c r="U189" s="129" t="str">
        <f t="shared" si="26"/>
        <v/>
      </c>
      <c r="V189" s="27" t="str">
        <f t="shared" si="27"/>
        <v/>
      </c>
      <c r="W189" s="129">
        <f t="shared" si="36"/>
        <v>0</v>
      </c>
      <c r="X189" s="129" t="str">
        <f t="shared" si="28"/>
        <v/>
      </c>
      <c r="Y189" s="27" t="str">
        <f t="shared" si="29"/>
        <v/>
      </c>
      <c r="Z189" s="129">
        <f t="shared" si="37"/>
        <v>0</v>
      </c>
      <c r="AA189" s="129" t="str">
        <f t="shared" si="30"/>
        <v/>
      </c>
      <c r="AB189" s="27" t="str">
        <f t="shared" si="31"/>
        <v/>
      </c>
      <c r="AC189" s="3"/>
      <c r="AD189" s="3"/>
    </row>
    <row r="190" spans="1:30" x14ac:dyDescent="0.35">
      <c r="A190" s="156">
        <v>181</v>
      </c>
      <c r="B190" s="65"/>
      <c r="C190" s="65"/>
      <c r="D190" s="141"/>
      <c r="E190" s="130"/>
      <c r="F190" s="131"/>
      <c r="G190" s="132"/>
      <c r="H190" s="65"/>
      <c r="I190" s="68"/>
      <c r="J190" s="66"/>
      <c r="K190" s="69"/>
      <c r="L190" s="172"/>
      <c r="M190" s="172"/>
      <c r="N190" s="15" t="str">
        <f t="shared" si="32"/>
        <v/>
      </c>
      <c r="O190" s="15" t="str">
        <f t="shared" si="33"/>
        <v/>
      </c>
      <c r="P190" s="15" t="str">
        <f t="shared" si="34"/>
        <v/>
      </c>
      <c r="Q190" s="3"/>
      <c r="R190" s="3"/>
      <c r="S190" s="129">
        <v>181</v>
      </c>
      <c r="T190" s="129">
        <f t="shared" si="35"/>
        <v>0</v>
      </c>
      <c r="U190" s="129" t="str">
        <f t="shared" si="26"/>
        <v/>
      </c>
      <c r="V190" s="27" t="str">
        <f t="shared" si="27"/>
        <v/>
      </c>
      <c r="W190" s="129">
        <f t="shared" si="36"/>
        <v>0</v>
      </c>
      <c r="X190" s="129" t="str">
        <f t="shared" si="28"/>
        <v/>
      </c>
      <c r="Y190" s="27" t="str">
        <f t="shared" si="29"/>
        <v/>
      </c>
      <c r="Z190" s="129">
        <f t="shared" si="37"/>
        <v>0</v>
      </c>
      <c r="AA190" s="129" t="str">
        <f t="shared" si="30"/>
        <v/>
      </c>
      <c r="AB190" s="27" t="str">
        <f t="shared" si="31"/>
        <v/>
      </c>
      <c r="AC190" s="3"/>
      <c r="AD190" s="3"/>
    </row>
    <row r="191" spans="1:30" x14ac:dyDescent="0.35">
      <c r="A191" s="156">
        <v>182</v>
      </c>
      <c r="B191" s="65"/>
      <c r="C191" s="65"/>
      <c r="D191" s="141"/>
      <c r="E191" s="130"/>
      <c r="F191" s="131"/>
      <c r="G191" s="132"/>
      <c r="H191" s="65"/>
      <c r="I191" s="68"/>
      <c r="J191" s="66"/>
      <c r="K191" s="69"/>
      <c r="L191" s="172"/>
      <c r="M191" s="172"/>
      <c r="N191" s="15" t="str">
        <f t="shared" si="32"/>
        <v/>
      </c>
      <c r="O191" s="15" t="str">
        <f t="shared" si="33"/>
        <v/>
      </c>
      <c r="P191" s="15" t="str">
        <f t="shared" si="34"/>
        <v/>
      </c>
      <c r="Q191" s="3"/>
      <c r="R191" s="3"/>
      <c r="S191" s="129">
        <v>182</v>
      </c>
      <c r="T191" s="129">
        <f t="shared" si="35"/>
        <v>0</v>
      </c>
      <c r="U191" s="129" t="str">
        <f t="shared" si="26"/>
        <v/>
      </c>
      <c r="V191" s="27" t="str">
        <f t="shared" si="27"/>
        <v/>
      </c>
      <c r="W191" s="129">
        <f t="shared" si="36"/>
        <v>0</v>
      </c>
      <c r="X191" s="129" t="str">
        <f t="shared" si="28"/>
        <v/>
      </c>
      <c r="Y191" s="27" t="str">
        <f t="shared" si="29"/>
        <v/>
      </c>
      <c r="Z191" s="129">
        <f t="shared" si="37"/>
        <v>0</v>
      </c>
      <c r="AA191" s="129" t="str">
        <f t="shared" si="30"/>
        <v/>
      </c>
      <c r="AB191" s="27" t="str">
        <f t="shared" si="31"/>
        <v/>
      </c>
      <c r="AC191" s="3"/>
      <c r="AD191" s="3"/>
    </row>
    <row r="192" spans="1:30" x14ac:dyDescent="0.35">
      <c r="A192" s="156">
        <v>183</v>
      </c>
      <c r="B192" s="65"/>
      <c r="C192" s="65"/>
      <c r="D192" s="141"/>
      <c r="E192" s="130"/>
      <c r="F192" s="131"/>
      <c r="G192" s="132"/>
      <c r="H192" s="65"/>
      <c r="I192" s="68"/>
      <c r="J192" s="66"/>
      <c r="K192" s="69"/>
      <c r="L192" s="172"/>
      <c r="M192" s="172"/>
      <c r="N192" s="15" t="str">
        <f t="shared" si="32"/>
        <v/>
      </c>
      <c r="O192" s="15" t="str">
        <f t="shared" si="33"/>
        <v/>
      </c>
      <c r="P192" s="15" t="str">
        <f t="shared" si="34"/>
        <v/>
      </c>
      <c r="Q192" s="3"/>
      <c r="R192" s="3"/>
      <c r="S192" s="129">
        <v>183</v>
      </c>
      <c r="T192" s="129">
        <f t="shared" si="35"/>
        <v>0</v>
      </c>
      <c r="U192" s="129" t="str">
        <f t="shared" si="26"/>
        <v/>
      </c>
      <c r="V192" s="27" t="str">
        <f t="shared" si="27"/>
        <v/>
      </c>
      <c r="W192" s="129">
        <f t="shared" si="36"/>
        <v>0</v>
      </c>
      <c r="X192" s="129" t="str">
        <f t="shared" si="28"/>
        <v/>
      </c>
      <c r="Y192" s="27" t="str">
        <f t="shared" si="29"/>
        <v/>
      </c>
      <c r="Z192" s="129">
        <f t="shared" si="37"/>
        <v>0</v>
      </c>
      <c r="AA192" s="129" t="str">
        <f t="shared" si="30"/>
        <v/>
      </c>
      <c r="AB192" s="27" t="str">
        <f t="shared" si="31"/>
        <v/>
      </c>
      <c r="AC192" s="3"/>
      <c r="AD192" s="3"/>
    </row>
    <row r="193" spans="1:30" x14ac:dyDescent="0.35">
      <c r="A193" s="156">
        <v>184</v>
      </c>
      <c r="B193" s="65"/>
      <c r="C193" s="65"/>
      <c r="D193" s="141"/>
      <c r="E193" s="130"/>
      <c r="F193" s="131"/>
      <c r="G193" s="132"/>
      <c r="H193" s="65"/>
      <c r="I193" s="68"/>
      <c r="J193" s="66"/>
      <c r="K193" s="69"/>
      <c r="L193" s="172"/>
      <c r="M193" s="172"/>
      <c r="N193" s="15" t="str">
        <f t="shared" si="32"/>
        <v/>
      </c>
      <c r="O193" s="15" t="str">
        <f t="shared" si="33"/>
        <v/>
      </c>
      <c r="P193" s="15" t="str">
        <f t="shared" si="34"/>
        <v/>
      </c>
      <c r="Q193" s="3"/>
      <c r="R193" s="3"/>
      <c r="S193" s="129">
        <v>184</v>
      </c>
      <c r="T193" s="129">
        <f t="shared" si="35"/>
        <v>0</v>
      </c>
      <c r="U193" s="129" t="str">
        <f t="shared" si="26"/>
        <v/>
      </c>
      <c r="V193" s="27" t="str">
        <f t="shared" si="27"/>
        <v/>
      </c>
      <c r="W193" s="129">
        <f t="shared" si="36"/>
        <v>0</v>
      </c>
      <c r="X193" s="129" t="str">
        <f t="shared" si="28"/>
        <v/>
      </c>
      <c r="Y193" s="27" t="str">
        <f t="shared" si="29"/>
        <v/>
      </c>
      <c r="Z193" s="129">
        <f t="shared" si="37"/>
        <v>0</v>
      </c>
      <c r="AA193" s="129" t="str">
        <f t="shared" si="30"/>
        <v/>
      </c>
      <c r="AB193" s="27" t="str">
        <f t="shared" si="31"/>
        <v/>
      </c>
      <c r="AC193" s="3"/>
      <c r="AD193" s="3"/>
    </row>
    <row r="194" spans="1:30" x14ac:dyDescent="0.35">
      <c r="A194" s="156">
        <v>185</v>
      </c>
      <c r="B194" s="65"/>
      <c r="C194" s="65"/>
      <c r="D194" s="141"/>
      <c r="E194" s="130"/>
      <c r="F194" s="131"/>
      <c r="G194" s="132"/>
      <c r="H194" s="65"/>
      <c r="I194" s="68"/>
      <c r="J194" s="66"/>
      <c r="K194" s="69"/>
      <c r="L194" s="172"/>
      <c r="M194" s="172"/>
      <c r="N194" s="15" t="str">
        <f t="shared" si="32"/>
        <v/>
      </c>
      <c r="O194" s="15" t="str">
        <f t="shared" si="33"/>
        <v/>
      </c>
      <c r="P194" s="15" t="str">
        <f t="shared" si="34"/>
        <v/>
      </c>
      <c r="Q194" s="3"/>
      <c r="R194" s="3"/>
      <c r="S194" s="129">
        <v>185</v>
      </c>
      <c r="T194" s="129">
        <f t="shared" si="35"/>
        <v>0</v>
      </c>
      <c r="U194" s="129" t="str">
        <f t="shared" si="26"/>
        <v/>
      </c>
      <c r="V194" s="27" t="str">
        <f t="shared" si="27"/>
        <v/>
      </c>
      <c r="W194" s="129">
        <f t="shared" si="36"/>
        <v>0</v>
      </c>
      <c r="X194" s="129" t="str">
        <f t="shared" si="28"/>
        <v/>
      </c>
      <c r="Y194" s="27" t="str">
        <f t="shared" si="29"/>
        <v/>
      </c>
      <c r="Z194" s="129">
        <f t="shared" si="37"/>
        <v>0</v>
      </c>
      <c r="AA194" s="129" t="str">
        <f t="shared" si="30"/>
        <v/>
      </c>
      <c r="AB194" s="27" t="str">
        <f t="shared" si="31"/>
        <v/>
      </c>
      <c r="AC194" s="3"/>
      <c r="AD194" s="3"/>
    </row>
    <row r="195" spans="1:30" x14ac:dyDescent="0.35">
      <c r="A195" s="156">
        <v>186</v>
      </c>
      <c r="B195" s="65"/>
      <c r="C195" s="65"/>
      <c r="D195" s="141"/>
      <c r="E195" s="130"/>
      <c r="F195" s="131"/>
      <c r="G195" s="132"/>
      <c r="H195" s="65"/>
      <c r="I195" s="68"/>
      <c r="J195" s="66"/>
      <c r="K195" s="69"/>
      <c r="L195" s="172"/>
      <c r="M195" s="172"/>
      <c r="N195" s="15" t="str">
        <f t="shared" si="32"/>
        <v/>
      </c>
      <c r="O195" s="15" t="str">
        <f t="shared" si="33"/>
        <v/>
      </c>
      <c r="P195" s="15" t="str">
        <f t="shared" si="34"/>
        <v/>
      </c>
      <c r="Q195" s="3"/>
      <c r="R195" s="3"/>
      <c r="S195" s="129">
        <v>186</v>
      </c>
      <c r="T195" s="129">
        <f t="shared" si="35"/>
        <v>0</v>
      </c>
      <c r="U195" s="129" t="str">
        <f t="shared" si="26"/>
        <v/>
      </c>
      <c r="V195" s="27" t="str">
        <f t="shared" si="27"/>
        <v/>
      </c>
      <c r="W195" s="129">
        <f t="shared" si="36"/>
        <v>0</v>
      </c>
      <c r="X195" s="129" t="str">
        <f t="shared" si="28"/>
        <v/>
      </c>
      <c r="Y195" s="27" t="str">
        <f t="shared" si="29"/>
        <v/>
      </c>
      <c r="Z195" s="129">
        <f t="shared" si="37"/>
        <v>0</v>
      </c>
      <c r="AA195" s="129" t="str">
        <f t="shared" si="30"/>
        <v/>
      </c>
      <c r="AB195" s="27" t="str">
        <f t="shared" si="31"/>
        <v/>
      </c>
      <c r="AC195" s="3"/>
      <c r="AD195" s="3"/>
    </row>
    <row r="196" spans="1:30" x14ac:dyDescent="0.35">
      <c r="A196" s="156">
        <v>187</v>
      </c>
      <c r="B196" s="65"/>
      <c r="C196" s="65"/>
      <c r="D196" s="141"/>
      <c r="E196" s="130"/>
      <c r="F196" s="131"/>
      <c r="G196" s="132"/>
      <c r="H196" s="65"/>
      <c r="I196" s="68"/>
      <c r="J196" s="66"/>
      <c r="K196" s="69"/>
      <c r="L196" s="172"/>
      <c r="M196" s="172"/>
      <c r="N196" s="15" t="str">
        <f t="shared" si="32"/>
        <v/>
      </c>
      <c r="O196" s="15" t="str">
        <f t="shared" si="33"/>
        <v/>
      </c>
      <c r="P196" s="15" t="str">
        <f t="shared" si="34"/>
        <v/>
      </c>
      <c r="Q196" s="3"/>
      <c r="R196" s="3"/>
      <c r="S196" s="129">
        <v>187</v>
      </c>
      <c r="T196" s="129">
        <f t="shared" si="35"/>
        <v>0</v>
      </c>
      <c r="U196" s="129" t="str">
        <f t="shared" si="26"/>
        <v/>
      </c>
      <c r="V196" s="27" t="str">
        <f t="shared" si="27"/>
        <v/>
      </c>
      <c r="W196" s="129">
        <f t="shared" si="36"/>
        <v>0</v>
      </c>
      <c r="X196" s="129" t="str">
        <f t="shared" si="28"/>
        <v/>
      </c>
      <c r="Y196" s="27" t="str">
        <f t="shared" si="29"/>
        <v/>
      </c>
      <c r="Z196" s="129">
        <f t="shared" si="37"/>
        <v>0</v>
      </c>
      <c r="AA196" s="129" t="str">
        <f t="shared" si="30"/>
        <v/>
      </c>
      <c r="AB196" s="27" t="str">
        <f t="shared" si="31"/>
        <v/>
      </c>
      <c r="AC196" s="3"/>
      <c r="AD196" s="3"/>
    </row>
    <row r="197" spans="1:30" x14ac:dyDescent="0.35">
      <c r="A197" s="156">
        <v>188</v>
      </c>
      <c r="B197" s="65"/>
      <c r="C197" s="65"/>
      <c r="D197" s="141"/>
      <c r="E197" s="130"/>
      <c r="F197" s="131"/>
      <c r="G197" s="132"/>
      <c r="H197" s="65"/>
      <c r="I197" s="68"/>
      <c r="J197" s="66"/>
      <c r="K197" s="69"/>
      <c r="L197" s="172"/>
      <c r="M197" s="172"/>
      <c r="N197" s="15" t="str">
        <f t="shared" si="32"/>
        <v/>
      </c>
      <c r="O197" s="15" t="str">
        <f t="shared" si="33"/>
        <v/>
      </c>
      <c r="P197" s="15" t="str">
        <f t="shared" si="34"/>
        <v/>
      </c>
      <c r="Q197" s="3"/>
      <c r="R197" s="3"/>
      <c r="S197" s="129">
        <v>188</v>
      </c>
      <c r="T197" s="129">
        <f t="shared" si="35"/>
        <v>0</v>
      </c>
      <c r="U197" s="129" t="str">
        <f t="shared" si="26"/>
        <v/>
      </c>
      <c r="V197" s="27" t="str">
        <f t="shared" si="27"/>
        <v/>
      </c>
      <c r="W197" s="129">
        <f t="shared" si="36"/>
        <v>0</v>
      </c>
      <c r="X197" s="129" t="str">
        <f t="shared" si="28"/>
        <v/>
      </c>
      <c r="Y197" s="27" t="str">
        <f t="shared" si="29"/>
        <v/>
      </c>
      <c r="Z197" s="129">
        <f t="shared" si="37"/>
        <v>0</v>
      </c>
      <c r="AA197" s="129" t="str">
        <f t="shared" si="30"/>
        <v/>
      </c>
      <c r="AB197" s="27" t="str">
        <f t="shared" si="31"/>
        <v/>
      </c>
      <c r="AC197" s="3"/>
      <c r="AD197" s="3"/>
    </row>
    <row r="198" spans="1:30" x14ac:dyDescent="0.35">
      <c r="A198" s="156">
        <v>189</v>
      </c>
      <c r="B198" s="65"/>
      <c r="C198" s="65"/>
      <c r="D198" s="141"/>
      <c r="E198" s="130"/>
      <c r="F198" s="131"/>
      <c r="G198" s="132"/>
      <c r="H198" s="65"/>
      <c r="I198" s="68"/>
      <c r="J198" s="66"/>
      <c r="K198" s="69"/>
      <c r="L198" s="172"/>
      <c r="M198" s="172"/>
      <c r="N198" s="15" t="str">
        <f t="shared" si="32"/>
        <v/>
      </c>
      <c r="O198" s="15" t="str">
        <f t="shared" si="33"/>
        <v/>
      </c>
      <c r="P198" s="15" t="str">
        <f t="shared" si="34"/>
        <v/>
      </c>
      <c r="Q198" s="3"/>
      <c r="R198" s="3"/>
      <c r="S198" s="129">
        <v>189</v>
      </c>
      <c r="T198" s="129">
        <f t="shared" si="35"/>
        <v>0</v>
      </c>
      <c r="U198" s="129" t="str">
        <f t="shared" si="26"/>
        <v/>
      </c>
      <c r="V198" s="27" t="str">
        <f t="shared" si="27"/>
        <v/>
      </c>
      <c r="W198" s="129">
        <f t="shared" si="36"/>
        <v>0</v>
      </c>
      <c r="X198" s="129" t="str">
        <f t="shared" si="28"/>
        <v/>
      </c>
      <c r="Y198" s="27" t="str">
        <f t="shared" si="29"/>
        <v/>
      </c>
      <c r="Z198" s="129">
        <f t="shared" si="37"/>
        <v>0</v>
      </c>
      <c r="AA198" s="129" t="str">
        <f t="shared" si="30"/>
        <v/>
      </c>
      <c r="AB198" s="27" t="str">
        <f t="shared" si="31"/>
        <v/>
      </c>
      <c r="AC198" s="3"/>
      <c r="AD198" s="3"/>
    </row>
    <row r="199" spans="1:30" x14ac:dyDescent="0.35">
      <c r="A199" s="156">
        <v>190</v>
      </c>
      <c r="B199" s="65"/>
      <c r="C199" s="65"/>
      <c r="D199" s="141"/>
      <c r="E199" s="130"/>
      <c r="F199" s="131"/>
      <c r="G199" s="132"/>
      <c r="H199" s="65"/>
      <c r="I199" s="68"/>
      <c r="J199" s="66"/>
      <c r="K199" s="69"/>
      <c r="L199" s="172"/>
      <c r="M199" s="172"/>
      <c r="N199" s="15" t="str">
        <f t="shared" si="32"/>
        <v/>
      </c>
      <c r="O199" s="15" t="str">
        <f t="shared" si="33"/>
        <v/>
      </c>
      <c r="P199" s="15" t="str">
        <f t="shared" si="34"/>
        <v/>
      </c>
      <c r="Q199" s="3"/>
      <c r="R199" s="3"/>
      <c r="S199" s="129">
        <v>190</v>
      </c>
      <c r="T199" s="129">
        <f t="shared" si="35"/>
        <v>0</v>
      </c>
      <c r="U199" s="129" t="str">
        <f t="shared" si="26"/>
        <v/>
      </c>
      <c r="V199" s="27" t="str">
        <f t="shared" si="27"/>
        <v/>
      </c>
      <c r="W199" s="129">
        <f t="shared" si="36"/>
        <v>0</v>
      </c>
      <c r="X199" s="129" t="str">
        <f t="shared" si="28"/>
        <v/>
      </c>
      <c r="Y199" s="27" t="str">
        <f t="shared" si="29"/>
        <v/>
      </c>
      <c r="Z199" s="129">
        <f t="shared" si="37"/>
        <v>0</v>
      </c>
      <c r="AA199" s="129" t="str">
        <f t="shared" si="30"/>
        <v/>
      </c>
      <c r="AB199" s="27" t="str">
        <f t="shared" si="31"/>
        <v/>
      </c>
      <c r="AC199" s="3"/>
      <c r="AD199" s="3"/>
    </row>
    <row r="200" spans="1:30" x14ac:dyDescent="0.35">
      <c r="A200" s="156">
        <v>191</v>
      </c>
      <c r="B200" s="65"/>
      <c r="C200" s="65"/>
      <c r="D200" s="141"/>
      <c r="E200" s="130"/>
      <c r="F200" s="131"/>
      <c r="G200" s="132"/>
      <c r="H200" s="65"/>
      <c r="I200" s="68"/>
      <c r="J200" s="66"/>
      <c r="K200" s="69"/>
      <c r="L200" s="172"/>
      <c r="M200" s="172"/>
      <c r="N200" s="15" t="str">
        <f t="shared" si="32"/>
        <v/>
      </c>
      <c r="O200" s="15" t="str">
        <f t="shared" si="33"/>
        <v/>
      </c>
      <c r="P200" s="15" t="str">
        <f t="shared" si="34"/>
        <v/>
      </c>
      <c r="Q200" s="3"/>
      <c r="R200" s="3"/>
      <c r="S200" s="129">
        <v>191</v>
      </c>
      <c r="T200" s="129">
        <f t="shared" si="35"/>
        <v>0</v>
      </c>
      <c r="U200" s="129" t="str">
        <f t="shared" si="26"/>
        <v/>
      </c>
      <c r="V200" s="27" t="str">
        <f t="shared" si="27"/>
        <v/>
      </c>
      <c r="W200" s="129">
        <f t="shared" si="36"/>
        <v>0</v>
      </c>
      <c r="X200" s="129" t="str">
        <f t="shared" si="28"/>
        <v/>
      </c>
      <c r="Y200" s="27" t="str">
        <f t="shared" si="29"/>
        <v/>
      </c>
      <c r="Z200" s="129">
        <f t="shared" si="37"/>
        <v>0</v>
      </c>
      <c r="AA200" s="129" t="str">
        <f t="shared" si="30"/>
        <v/>
      </c>
      <c r="AB200" s="27" t="str">
        <f t="shared" si="31"/>
        <v/>
      </c>
      <c r="AC200" s="3"/>
      <c r="AD200" s="3"/>
    </row>
    <row r="201" spans="1:30" x14ac:dyDescent="0.35">
      <c r="A201" s="156">
        <v>192</v>
      </c>
      <c r="B201" s="65"/>
      <c r="C201" s="65"/>
      <c r="D201" s="141"/>
      <c r="E201" s="130"/>
      <c r="F201" s="131"/>
      <c r="G201" s="132"/>
      <c r="H201" s="65"/>
      <c r="I201" s="68"/>
      <c r="J201" s="66"/>
      <c r="K201" s="69"/>
      <c r="L201" s="172"/>
      <c r="M201" s="172"/>
      <c r="N201" s="15" t="str">
        <f t="shared" si="32"/>
        <v/>
      </c>
      <c r="O201" s="15" t="str">
        <f t="shared" si="33"/>
        <v/>
      </c>
      <c r="P201" s="15" t="str">
        <f t="shared" si="34"/>
        <v/>
      </c>
      <c r="Q201" s="3"/>
      <c r="R201" s="3"/>
      <c r="S201" s="129">
        <v>192</v>
      </c>
      <c r="T201" s="129">
        <f t="shared" si="35"/>
        <v>0</v>
      </c>
      <c r="U201" s="129" t="str">
        <f t="shared" si="26"/>
        <v/>
      </c>
      <c r="V201" s="27" t="str">
        <f t="shared" si="27"/>
        <v/>
      </c>
      <c r="W201" s="129">
        <f t="shared" si="36"/>
        <v>0</v>
      </c>
      <c r="X201" s="129" t="str">
        <f t="shared" si="28"/>
        <v/>
      </c>
      <c r="Y201" s="27" t="str">
        <f t="shared" si="29"/>
        <v/>
      </c>
      <c r="Z201" s="129">
        <f t="shared" si="37"/>
        <v>0</v>
      </c>
      <c r="AA201" s="129" t="str">
        <f t="shared" si="30"/>
        <v/>
      </c>
      <c r="AB201" s="27" t="str">
        <f t="shared" si="31"/>
        <v/>
      </c>
      <c r="AC201" s="3"/>
      <c r="AD201" s="3"/>
    </row>
    <row r="202" spans="1:30" x14ac:dyDescent="0.35">
      <c r="A202" s="156">
        <v>193</v>
      </c>
      <c r="B202" s="65"/>
      <c r="C202" s="65"/>
      <c r="D202" s="141"/>
      <c r="E202" s="130"/>
      <c r="F202" s="131"/>
      <c r="G202" s="132"/>
      <c r="H202" s="65"/>
      <c r="I202" s="68"/>
      <c r="J202" s="66"/>
      <c r="K202" s="69"/>
      <c r="L202" s="172"/>
      <c r="M202" s="172"/>
      <c r="N202" s="15" t="str">
        <f t="shared" si="32"/>
        <v/>
      </c>
      <c r="O202" s="15" t="str">
        <f t="shared" si="33"/>
        <v/>
      </c>
      <c r="P202" s="15" t="str">
        <f t="shared" si="34"/>
        <v/>
      </c>
      <c r="Q202" s="3"/>
      <c r="R202" s="3"/>
      <c r="S202" s="129">
        <v>193</v>
      </c>
      <c r="T202" s="129">
        <f t="shared" si="35"/>
        <v>0</v>
      </c>
      <c r="U202" s="129" t="str">
        <f t="shared" ref="U202:U265" si="38">N202</f>
        <v/>
      </c>
      <c r="V202" s="27" t="str">
        <f t="shared" ref="V202:V265" si="39">IF(ISNA(VLOOKUP($S202,$T:$U,2,FALSE)),"",VLOOKUP($S202,$T:$U,2,FALSE))</f>
        <v/>
      </c>
      <c r="W202" s="129">
        <f t="shared" si="36"/>
        <v>0</v>
      </c>
      <c r="X202" s="129" t="str">
        <f t="shared" ref="X202:X265" si="40">O202</f>
        <v/>
      </c>
      <c r="Y202" s="27" t="str">
        <f t="shared" ref="Y202:Y265" si="41">IF(ISNA(VLOOKUP($S202,W:X,2,FALSE)),"",VLOOKUP($S202,W:X,2,FALSE))</f>
        <v/>
      </c>
      <c r="Z202" s="129">
        <f t="shared" si="37"/>
        <v>0</v>
      </c>
      <c r="AA202" s="129" t="str">
        <f t="shared" ref="AA202:AA265" si="42">P202</f>
        <v/>
      </c>
      <c r="AB202" s="27" t="str">
        <f t="shared" ref="AB202:AB265" si="43">IF(ISNA(VLOOKUP($S202,Z:AA,2,FALSE)),"",VLOOKUP($S202,Z:AA,2,FALSE))</f>
        <v/>
      </c>
      <c r="AC202" s="3"/>
      <c r="AD202" s="3"/>
    </row>
    <row r="203" spans="1:30" x14ac:dyDescent="0.35">
      <c r="A203" s="156">
        <v>194</v>
      </c>
      <c r="B203" s="65"/>
      <c r="C203" s="65"/>
      <c r="D203" s="141"/>
      <c r="E203" s="130"/>
      <c r="F203" s="131"/>
      <c r="G203" s="132"/>
      <c r="H203" s="65"/>
      <c r="I203" s="68"/>
      <c r="J203" s="66"/>
      <c r="K203" s="69"/>
      <c r="L203" s="172"/>
      <c r="M203" s="172"/>
      <c r="N203" s="15" t="str">
        <f t="shared" ref="N203:N266" si="44">IF(OR($C203="Скважина", $C203="Централизованная система сбора газа"), IF($J203="мониторинг проводится как часть централизованного пункта мониторинга", $K203,$B203), "")</f>
        <v/>
      </c>
      <c r="O203" s="15" t="str">
        <f t="shared" ref="O203:O266" si="45">IF($C203="Ствол", IF($J203="мониторинг проводится как часть централизованного пункта мониторинга", $K203,$B203), "")</f>
        <v/>
      </c>
      <c r="P203" s="15" t="str">
        <f t="shared" ref="P203:P266" si="46">IF($J203="мониторинг проводится как часть централизованного пункта мониторинга", $K203,IF($B203="", "", $B203))</f>
        <v/>
      </c>
      <c r="Q203" s="3"/>
      <c r="R203" s="3"/>
      <c r="S203" s="129">
        <v>194</v>
      </c>
      <c r="T203" s="129">
        <f t="shared" ref="T203:T266" si="47">IF(LEN(N203)&gt;0,T202+1,T202+0)</f>
        <v>0</v>
      </c>
      <c r="U203" s="129" t="str">
        <f t="shared" si="38"/>
        <v/>
      </c>
      <c r="V203" s="27" t="str">
        <f t="shared" si="39"/>
        <v/>
      </c>
      <c r="W203" s="129">
        <f t="shared" ref="W203:W266" si="48">IF(LEN(O203)&gt;0,W202+1,W202+0)</f>
        <v>0</v>
      </c>
      <c r="X203" s="129" t="str">
        <f t="shared" si="40"/>
        <v/>
      </c>
      <c r="Y203" s="27" t="str">
        <f t="shared" si="41"/>
        <v/>
      </c>
      <c r="Z203" s="129">
        <f t="shared" ref="Z203:Z266" si="49">IF(LEN(P203)&gt;0,Z202+1,Z202+0)</f>
        <v>0</v>
      </c>
      <c r="AA203" s="129" t="str">
        <f t="shared" si="42"/>
        <v/>
      </c>
      <c r="AB203" s="27" t="str">
        <f t="shared" si="43"/>
        <v/>
      </c>
      <c r="AC203" s="3"/>
      <c r="AD203" s="3"/>
    </row>
    <row r="204" spans="1:30" x14ac:dyDescent="0.35">
      <c r="A204" s="156">
        <v>195</v>
      </c>
      <c r="B204" s="65"/>
      <c r="C204" s="65"/>
      <c r="D204" s="141"/>
      <c r="E204" s="130"/>
      <c r="F204" s="131"/>
      <c r="G204" s="132"/>
      <c r="H204" s="65"/>
      <c r="I204" s="68"/>
      <c r="J204" s="66"/>
      <c r="K204" s="69"/>
      <c r="L204" s="172"/>
      <c r="M204" s="172"/>
      <c r="N204" s="15" t="str">
        <f t="shared" si="44"/>
        <v/>
      </c>
      <c r="O204" s="15" t="str">
        <f t="shared" si="45"/>
        <v/>
      </c>
      <c r="P204" s="15" t="str">
        <f t="shared" si="46"/>
        <v/>
      </c>
      <c r="Q204" s="3"/>
      <c r="R204" s="3"/>
      <c r="S204" s="129">
        <v>195</v>
      </c>
      <c r="T204" s="129">
        <f t="shared" si="47"/>
        <v>0</v>
      </c>
      <c r="U204" s="129" t="str">
        <f t="shared" si="38"/>
        <v/>
      </c>
      <c r="V204" s="27" t="str">
        <f t="shared" si="39"/>
        <v/>
      </c>
      <c r="W204" s="129">
        <f t="shared" si="48"/>
        <v>0</v>
      </c>
      <c r="X204" s="129" t="str">
        <f t="shared" si="40"/>
        <v/>
      </c>
      <c r="Y204" s="27" t="str">
        <f t="shared" si="41"/>
        <v/>
      </c>
      <c r="Z204" s="129">
        <f t="shared" si="49"/>
        <v>0</v>
      </c>
      <c r="AA204" s="129" t="str">
        <f t="shared" si="42"/>
        <v/>
      </c>
      <c r="AB204" s="27" t="str">
        <f t="shared" si="43"/>
        <v/>
      </c>
      <c r="AC204" s="3"/>
      <c r="AD204" s="3"/>
    </row>
    <row r="205" spans="1:30" x14ac:dyDescent="0.35">
      <c r="A205" s="156">
        <v>196</v>
      </c>
      <c r="B205" s="65"/>
      <c r="C205" s="65"/>
      <c r="D205" s="141"/>
      <c r="E205" s="130"/>
      <c r="F205" s="131"/>
      <c r="G205" s="132"/>
      <c r="H205" s="65"/>
      <c r="I205" s="68"/>
      <c r="J205" s="66"/>
      <c r="K205" s="69"/>
      <c r="L205" s="172"/>
      <c r="M205" s="172"/>
      <c r="N205" s="15" t="str">
        <f t="shared" si="44"/>
        <v/>
      </c>
      <c r="O205" s="15" t="str">
        <f t="shared" si="45"/>
        <v/>
      </c>
      <c r="P205" s="15" t="str">
        <f t="shared" si="46"/>
        <v/>
      </c>
      <c r="Q205" s="3"/>
      <c r="R205" s="3"/>
      <c r="S205" s="129">
        <v>196</v>
      </c>
      <c r="T205" s="129">
        <f t="shared" si="47"/>
        <v>0</v>
      </c>
      <c r="U205" s="129" t="str">
        <f t="shared" si="38"/>
        <v/>
      </c>
      <c r="V205" s="27" t="str">
        <f t="shared" si="39"/>
        <v/>
      </c>
      <c r="W205" s="129">
        <f t="shared" si="48"/>
        <v>0</v>
      </c>
      <c r="X205" s="129" t="str">
        <f t="shared" si="40"/>
        <v/>
      </c>
      <c r="Y205" s="27" t="str">
        <f t="shared" si="41"/>
        <v/>
      </c>
      <c r="Z205" s="129">
        <f t="shared" si="49"/>
        <v>0</v>
      </c>
      <c r="AA205" s="129" t="str">
        <f t="shared" si="42"/>
        <v/>
      </c>
      <c r="AB205" s="27" t="str">
        <f t="shared" si="43"/>
        <v/>
      </c>
      <c r="AC205" s="3"/>
      <c r="AD205" s="3"/>
    </row>
    <row r="206" spans="1:30" x14ac:dyDescent="0.35">
      <c r="A206" s="156">
        <v>197</v>
      </c>
      <c r="B206" s="65"/>
      <c r="C206" s="65"/>
      <c r="D206" s="141"/>
      <c r="E206" s="130"/>
      <c r="F206" s="131"/>
      <c r="G206" s="132"/>
      <c r="H206" s="65"/>
      <c r="I206" s="68"/>
      <c r="J206" s="66"/>
      <c r="K206" s="69"/>
      <c r="L206" s="172"/>
      <c r="M206" s="172"/>
      <c r="N206" s="15" t="str">
        <f t="shared" si="44"/>
        <v/>
      </c>
      <c r="O206" s="15" t="str">
        <f t="shared" si="45"/>
        <v/>
      </c>
      <c r="P206" s="15" t="str">
        <f t="shared" si="46"/>
        <v/>
      </c>
      <c r="Q206" s="3"/>
      <c r="R206" s="3"/>
      <c r="S206" s="129">
        <v>197</v>
      </c>
      <c r="T206" s="129">
        <f t="shared" si="47"/>
        <v>0</v>
      </c>
      <c r="U206" s="129" t="str">
        <f t="shared" si="38"/>
        <v/>
      </c>
      <c r="V206" s="27" t="str">
        <f t="shared" si="39"/>
        <v/>
      </c>
      <c r="W206" s="129">
        <f t="shared" si="48"/>
        <v>0</v>
      </c>
      <c r="X206" s="129" t="str">
        <f t="shared" si="40"/>
        <v/>
      </c>
      <c r="Y206" s="27" t="str">
        <f t="shared" si="41"/>
        <v/>
      </c>
      <c r="Z206" s="129">
        <f t="shared" si="49"/>
        <v>0</v>
      </c>
      <c r="AA206" s="129" t="str">
        <f t="shared" si="42"/>
        <v/>
      </c>
      <c r="AB206" s="27" t="str">
        <f t="shared" si="43"/>
        <v/>
      </c>
      <c r="AC206" s="3"/>
      <c r="AD206" s="3"/>
    </row>
    <row r="207" spans="1:30" x14ac:dyDescent="0.35">
      <c r="A207" s="156">
        <v>198</v>
      </c>
      <c r="B207" s="65"/>
      <c r="C207" s="65"/>
      <c r="D207" s="141"/>
      <c r="E207" s="130"/>
      <c r="F207" s="131"/>
      <c r="G207" s="132"/>
      <c r="H207" s="65"/>
      <c r="I207" s="68"/>
      <c r="J207" s="66"/>
      <c r="K207" s="69"/>
      <c r="L207" s="172"/>
      <c r="M207" s="172"/>
      <c r="N207" s="15" t="str">
        <f t="shared" si="44"/>
        <v/>
      </c>
      <c r="O207" s="15" t="str">
        <f t="shared" si="45"/>
        <v/>
      </c>
      <c r="P207" s="15" t="str">
        <f t="shared" si="46"/>
        <v/>
      </c>
      <c r="Q207" s="3"/>
      <c r="R207" s="3"/>
      <c r="S207" s="129">
        <v>198</v>
      </c>
      <c r="T207" s="129">
        <f t="shared" si="47"/>
        <v>0</v>
      </c>
      <c r="U207" s="129" t="str">
        <f t="shared" si="38"/>
        <v/>
      </c>
      <c r="V207" s="27" t="str">
        <f t="shared" si="39"/>
        <v/>
      </c>
      <c r="W207" s="129">
        <f t="shared" si="48"/>
        <v>0</v>
      </c>
      <c r="X207" s="129" t="str">
        <f t="shared" si="40"/>
        <v/>
      </c>
      <c r="Y207" s="27" t="str">
        <f t="shared" si="41"/>
        <v/>
      </c>
      <c r="Z207" s="129">
        <f t="shared" si="49"/>
        <v>0</v>
      </c>
      <c r="AA207" s="129" t="str">
        <f t="shared" si="42"/>
        <v/>
      </c>
      <c r="AB207" s="27" t="str">
        <f t="shared" si="43"/>
        <v/>
      </c>
      <c r="AC207" s="3"/>
      <c r="AD207" s="3"/>
    </row>
    <row r="208" spans="1:30" x14ac:dyDescent="0.35">
      <c r="A208" s="156">
        <v>199</v>
      </c>
      <c r="B208" s="65"/>
      <c r="C208" s="65"/>
      <c r="D208" s="141"/>
      <c r="E208" s="130"/>
      <c r="F208" s="131"/>
      <c r="G208" s="132"/>
      <c r="H208" s="65"/>
      <c r="I208" s="68"/>
      <c r="J208" s="66"/>
      <c r="K208" s="69"/>
      <c r="L208" s="172"/>
      <c r="M208" s="172"/>
      <c r="N208" s="15" t="str">
        <f t="shared" si="44"/>
        <v/>
      </c>
      <c r="O208" s="15" t="str">
        <f t="shared" si="45"/>
        <v/>
      </c>
      <c r="P208" s="15" t="str">
        <f t="shared" si="46"/>
        <v/>
      </c>
      <c r="Q208" s="3"/>
      <c r="R208" s="3"/>
      <c r="S208" s="129">
        <v>199</v>
      </c>
      <c r="T208" s="129">
        <f t="shared" si="47"/>
        <v>0</v>
      </c>
      <c r="U208" s="129" t="str">
        <f t="shared" si="38"/>
        <v/>
      </c>
      <c r="V208" s="27" t="str">
        <f t="shared" si="39"/>
        <v/>
      </c>
      <c r="W208" s="129">
        <f t="shared" si="48"/>
        <v>0</v>
      </c>
      <c r="X208" s="129" t="str">
        <f t="shared" si="40"/>
        <v/>
      </c>
      <c r="Y208" s="27" t="str">
        <f t="shared" si="41"/>
        <v/>
      </c>
      <c r="Z208" s="129">
        <f t="shared" si="49"/>
        <v>0</v>
      </c>
      <c r="AA208" s="129" t="str">
        <f t="shared" si="42"/>
        <v/>
      </c>
      <c r="AB208" s="27" t="str">
        <f t="shared" si="43"/>
        <v/>
      </c>
      <c r="AC208" s="3"/>
      <c r="AD208" s="3"/>
    </row>
    <row r="209" spans="1:30" x14ac:dyDescent="0.35">
      <c r="A209" s="156">
        <v>200</v>
      </c>
      <c r="B209" s="65"/>
      <c r="C209" s="65"/>
      <c r="D209" s="141"/>
      <c r="E209" s="130"/>
      <c r="F209" s="131"/>
      <c r="G209" s="132"/>
      <c r="H209" s="65"/>
      <c r="I209" s="68"/>
      <c r="J209" s="66"/>
      <c r="K209" s="69"/>
      <c r="L209" s="172"/>
      <c r="M209" s="172"/>
      <c r="N209" s="15" t="str">
        <f t="shared" si="44"/>
        <v/>
      </c>
      <c r="O209" s="15" t="str">
        <f t="shared" si="45"/>
        <v/>
      </c>
      <c r="P209" s="15" t="str">
        <f t="shared" si="46"/>
        <v/>
      </c>
      <c r="Q209" s="3"/>
      <c r="R209" s="3"/>
      <c r="S209" s="129">
        <v>200</v>
      </c>
      <c r="T209" s="129">
        <f t="shared" si="47"/>
        <v>0</v>
      </c>
      <c r="U209" s="129" t="str">
        <f t="shared" si="38"/>
        <v/>
      </c>
      <c r="V209" s="27" t="str">
        <f t="shared" si="39"/>
        <v/>
      </c>
      <c r="W209" s="129">
        <f t="shared" si="48"/>
        <v>0</v>
      </c>
      <c r="X209" s="129" t="str">
        <f t="shared" si="40"/>
        <v/>
      </c>
      <c r="Y209" s="27" t="str">
        <f t="shared" si="41"/>
        <v/>
      </c>
      <c r="Z209" s="129">
        <f t="shared" si="49"/>
        <v>0</v>
      </c>
      <c r="AA209" s="129" t="str">
        <f t="shared" si="42"/>
        <v/>
      </c>
      <c r="AB209" s="27" t="str">
        <f t="shared" si="43"/>
        <v/>
      </c>
      <c r="AC209" s="3"/>
      <c r="AD209" s="3"/>
    </row>
    <row r="210" spans="1:30" x14ac:dyDescent="0.35">
      <c r="A210" s="156">
        <v>201</v>
      </c>
      <c r="B210" s="65"/>
      <c r="C210" s="65"/>
      <c r="D210" s="141"/>
      <c r="E210" s="130"/>
      <c r="F210" s="131"/>
      <c r="G210" s="132"/>
      <c r="H210" s="65"/>
      <c r="I210" s="68"/>
      <c r="J210" s="66"/>
      <c r="K210" s="69"/>
      <c r="L210" s="172"/>
      <c r="M210" s="172"/>
      <c r="N210" s="15" t="str">
        <f t="shared" si="44"/>
        <v/>
      </c>
      <c r="O210" s="15" t="str">
        <f t="shared" si="45"/>
        <v/>
      </c>
      <c r="P210" s="15" t="str">
        <f t="shared" si="46"/>
        <v/>
      </c>
      <c r="Q210" s="3"/>
      <c r="R210" s="3"/>
      <c r="S210" s="129">
        <v>201</v>
      </c>
      <c r="T210" s="129">
        <f t="shared" si="47"/>
        <v>0</v>
      </c>
      <c r="U210" s="129" t="str">
        <f t="shared" si="38"/>
        <v/>
      </c>
      <c r="V210" s="27" t="str">
        <f t="shared" si="39"/>
        <v/>
      </c>
      <c r="W210" s="129">
        <f t="shared" si="48"/>
        <v>0</v>
      </c>
      <c r="X210" s="129" t="str">
        <f t="shared" si="40"/>
        <v/>
      </c>
      <c r="Y210" s="27" t="str">
        <f t="shared" si="41"/>
        <v/>
      </c>
      <c r="Z210" s="129">
        <f t="shared" si="49"/>
        <v>0</v>
      </c>
      <c r="AA210" s="129" t="str">
        <f t="shared" si="42"/>
        <v/>
      </c>
      <c r="AB210" s="27" t="str">
        <f t="shared" si="43"/>
        <v/>
      </c>
      <c r="AC210" s="3"/>
      <c r="AD210" s="3"/>
    </row>
    <row r="211" spans="1:30" x14ac:dyDescent="0.35">
      <c r="A211" s="156">
        <v>202</v>
      </c>
      <c r="B211" s="65"/>
      <c r="C211" s="65"/>
      <c r="D211" s="141"/>
      <c r="E211" s="130"/>
      <c r="F211" s="131"/>
      <c r="G211" s="132"/>
      <c r="H211" s="65"/>
      <c r="I211" s="68"/>
      <c r="J211" s="66"/>
      <c r="K211" s="69"/>
      <c r="L211" s="172"/>
      <c r="M211" s="172"/>
      <c r="N211" s="15" t="str">
        <f t="shared" si="44"/>
        <v/>
      </c>
      <c r="O211" s="15" t="str">
        <f t="shared" si="45"/>
        <v/>
      </c>
      <c r="P211" s="15" t="str">
        <f t="shared" si="46"/>
        <v/>
      </c>
      <c r="Q211" s="3"/>
      <c r="R211" s="3"/>
      <c r="S211" s="129">
        <v>202</v>
      </c>
      <c r="T211" s="129">
        <f t="shared" si="47"/>
        <v>0</v>
      </c>
      <c r="U211" s="129" t="str">
        <f t="shared" si="38"/>
        <v/>
      </c>
      <c r="V211" s="27" t="str">
        <f t="shared" si="39"/>
        <v/>
      </c>
      <c r="W211" s="129">
        <f t="shared" si="48"/>
        <v>0</v>
      </c>
      <c r="X211" s="129" t="str">
        <f t="shared" si="40"/>
        <v/>
      </c>
      <c r="Y211" s="27" t="str">
        <f t="shared" si="41"/>
        <v/>
      </c>
      <c r="Z211" s="129">
        <f t="shared" si="49"/>
        <v>0</v>
      </c>
      <c r="AA211" s="129" t="str">
        <f t="shared" si="42"/>
        <v/>
      </c>
      <c r="AB211" s="27" t="str">
        <f t="shared" si="43"/>
        <v/>
      </c>
      <c r="AC211" s="3"/>
      <c r="AD211" s="3"/>
    </row>
    <row r="212" spans="1:30" x14ac:dyDescent="0.35">
      <c r="A212" s="156">
        <v>203</v>
      </c>
      <c r="B212" s="65"/>
      <c r="C212" s="65"/>
      <c r="D212" s="141"/>
      <c r="E212" s="130"/>
      <c r="F212" s="131"/>
      <c r="G212" s="132"/>
      <c r="H212" s="65"/>
      <c r="I212" s="68"/>
      <c r="J212" s="66"/>
      <c r="K212" s="69"/>
      <c r="L212" s="172"/>
      <c r="M212" s="172"/>
      <c r="N212" s="15" t="str">
        <f t="shared" si="44"/>
        <v/>
      </c>
      <c r="O212" s="15" t="str">
        <f t="shared" si="45"/>
        <v/>
      </c>
      <c r="P212" s="15" t="str">
        <f t="shared" si="46"/>
        <v/>
      </c>
      <c r="Q212" s="3"/>
      <c r="R212" s="3"/>
      <c r="S212" s="129">
        <v>203</v>
      </c>
      <c r="T212" s="129">
        <f t="shared" si="47"/>
        <v>0</v>
      </c>
      <c r="U212" s="129" t="str">
        <f t="shared" si="38"/>
        <v/>
      </c>
      <c r="V212" s="27" t="str">
        <f t="shared" si="39"/>
        <v/>
      </c>
      <c r="W212" s="129">
        <f t="shared" si="48"/>
        <v>0</v>
      </c>
      <c r="X212" s="129" t="str">
        <f t="shared" si="40"/>
        <v/>
      </c>
      <c r="Y212" s="27" t="str">
        <f t="shared" si="41"/>
        <v/>
      </c>
      <c r="Z212" s="129">
        <f t="shared" si="49"/>
        <v>0</v>
      </c>
      <c r="AA212" s="129" t="str">
        <f t="shared" si="42"/>
        <v/>
      </c>
      <c r="AB212" s="27" t="str">
        <f t="shared" si="43"/>
        <v/>
      </c>
      <c r="AC212" s="3"/>
      <c r="AD212" s="3"/>
    </row>
    <row r="213" spans="1:30" x14ac:dyDescent="0.35">
      <c r="A213" s="156">
        <v>204</v>
      </c>
      <c r="B213" s="65"/>
      <c r="C213" s="65"/>
      <c r="D213" s="141"/>
      <c r="E213" s="130"/>
      <c r="F213" s="131"/>
      <c r="G213" s="132"/>
      <c r="H213" s="65"/>
      <c r="I213" s="68"/>
      <c r="J213" s="66"/>
      <c r="K213" s="69"/>
      <c r="L213" s="172"/>
      <c r="M213" s="172"/>
      <c r="N213" s="15" t="str">
        <f t="shared" si="44"/>
        <v/>
      </c>
      <c r="O213" s="15" t="str">
        <f t="shared" si="45"/>
        <v/>
      </c>
      <c r="P213" s="15" t="str">
        <f t="shared" si="46"/>
        <v/>
      </c>
      <c r="Q213" s="3"/>
      <c r="R213" s="3"/>
      <c r="S213" s="129">
        <v>204</v>
      </c>
      <c r="T213" s="129">
        <f t="shared" si="47"/>
        <v>0</v>
      </c>
      <c r="U213" s="129" t="str">
        <f t="shared" si="38"/>
        <v/>
      </c>
      <c r="V213" s="27" t="str">
        <f t="shared" si="39"/>
        <v/>
      </c>
      <c r="W213" s="129">
        <f t="shared" si="48"/>
        <v>0</v>
      </c>
      <c r="X213" s="129" t="str">
        <f t="shared" si="40"/>
        <v/>
      </c>
      <c r="Y213" s="27" t="str">
        <f t="shared" si="41"/>
        <v/>
      </c>
      <c r="Z213" s="129">
        <f t="shared" si="49"/>
        <v>0</v>
      </c>
      <c r="AA213" s="129" t="str">
        <f t="shared" si="42"/>
        <v/>
      </c>
      <c r="AB213" s="27" t="str">
        <f t="shared" si="43"/>
        <v/>
      </c>
      <c r="AC213" s="3"/>
      <c r="AD213" s="3"/>
    </row>
    <row r="214" spans="1:30" x14ac:dyDescent="0.35">
      <c r="A214" s="156">
        <v>205</v>
      </c>
      <c r="B214" s="65"/>
      <c r="C214" s="65"/>
      <c r="D214" s="141"/>
      <c r="E214" s="130"/>
      <c r="F214" s="131"/>
      <c r="G214" s="132"/>
      <c r="H214" s="65"/>
      <c r="I214" s="68"/>
      <c r="J214" s="66"/>
      <c r="K214" s="69"/>
      <c r="L214" s="172"/>
      <c r="M214" s="172"/>
      <c r="N214" s="15" t="str">
        <f t="shared" si="44"/>
        <v/>
      </c>
      <c r="O214" s="15" t="str">
        <f t="shared" si="45"/>
        <v/>
      </c>
      <c r="P214" s="15" t="str">
        <f t="shared" si="46"/>
        <v/>
      </c>
      <c r="Q214" s="3"/>
      <c r="R214" s="3"/>
      <c r="S214" s="129">
        <v>205</v>
      </c>
      <c r="T214" s="129">
        <f t="shared" si="47"/>
        <v>0</v>
      </c>
      <c r="U214" s="129" t="str">
        <f t="shared" si="38"/>
        <v/>
      </c>
      <c r="V214" s="27" t="str">
        <f t="shared" si="39"/>
        <v/>
      </c>
      <c r="W214" s="129">
        <f t="shared" si="48"/>
        <v>0</v>
      </c>
      <c r="X214" s="129" t="str">
        <f t="shared" si="40"/>
        <v/>
      </c>
      <c r="Y214" s="27" t="str">
        <f t="shared" si="41"/>
        <v/>
      </c>
      <c r="Z214" s="129">
        <f t="shared" si="49"/>
        <v>0</v>
      </c>
      <c r="AA214" s="129" t="str">
        <f t="shared" si="42"/>
        <v/>
      </c>
      <c r="AB214" s="27" t="str">
        <f t="shared" si="43"/>
        <v/>
      </c>
      <c r="AC214" s="3"/>
      <c r="AD214" s="3"/>
    </row>
    <row r="215" spans="1:30" x14ac:dyDescent="0.35">
      <c r="A215" s="156">
        <v>206</v>
      </c>
      <c r="B215" s="65"/>
      <c r="C215" s="65"/>
      <c r="D215" s="141"/>
      <c r="E215" s="130"/>
      <c r="F215" s="131"/>
      <c r="G215" s="132"/>
      <c r="H215" s="65"/>
      <c r="I215" s="68"/>
      <c r="J215" s="66"/>
      <c r="K215" s="69"/>
      <c r="L215" s="172"/>
      <c r="M215" s="172"/>
      <c r="N215" s="15" t="str">
        <f t="shared" si="44"/>
        <v/>
      </c>
      <c r="O215" s="15" t="str">
        <f t="shared" si="45"/>
        <v/>
      </c>
      <c r="P215" s="15" t="str">
        <f t="shared" si="46"/>
        <v/>
      </c>
      <c r="Q215" s="3"/>
      <c r="R215" s="3"/>
      <c r="S215" s="129">
        <v>206</v>
      </c>
      <c r="T215" s="129">
        <f t="shared" si="47"/>
        <v>0</v>
      </c>
      <c r="U215" s="129" t="str">
        <f t="shared" si="38"/>
        <v/>
      </c>
      <c r="V215" s="27" t="str">
        <f t="shared" si="39"/>
        <v/>
      </c>
      <c r="W215" s="129">
        <f t="shared" si="48"/>
        <v>0</v>
      </c>
      <c r="X215" s="129" t="str">
        <f t="shared" si="40"/>
        <v/>
      </c>
      <c r="Y215" s="27" t="str">
        <f t="shared" si="41"/>
        <v/>
      </c>
      <c r="Z215" s="129">
        <f t="shared" si="49"/>
        <v>0</v>
      </c>
      <c r="AA215" s="129" t="str">
        <f t="shared" si="42"/>
        <v/>
      </c>
      <c r="AB215" s="27" t="str">
        <f t="shared" si="43"/>
        <v/>
      </c>
      <c r="AC215" s="3"/>
      <c r="AD215" s="3"/>
    </row>
    <row r="216" spans="1:30" x14ac:dyDescent="0.35">
      <c r="A216" s="156">
        <v>207</v>
      </c>
      <c r="B216" s="65"/>
      <c r="C216" s="65"/>
      <c r="D216" s="141"/>
      <c r="E216" s="130"/>
      <c r="F216" s="131"/>
      <c r="G216" s="132"/>
      <c r="H216" s="65"/>
      <c r="I216" s="68"/>
      <c r="J216" s="66"/>
      <c r="K216" s="69"/>
      <c r="L216" s="172"/>
      <c r="M216" s="172"/>
      <c r="N216" s="15" t="str">
        <f t="shared" si="44"/>
        <v/>
      </c>
      <c r="O216" s="15" t="str">
        <f t="shared" si="45"/>
        <v/>
      </c>
      <c r="P216" s="15" t="str">
        <f t="shared" si="46"/>
        <v/>
      </c>
      <c r="Q216" s="3"/>
      <c r="R216" s="3"/>
      <c r="S216" s="129">
        <v>207</v>
      </c>
      <c r="T216" s="129">
        <f t="shared" si="47"/>
        <v>0</v>
      </c>
      <c r="U216" s="129" t="str">
        <f t="shared" si="38"/>
        <v/>
      </c>
      <c r="V216" s="27" t="str">
        <f t="shared" si="39"/>
        <v/>
      </c>
      <c r="W216" s="129">
        <f t="shared" si="48"/>
        <v>0</v>
      </c>
      <c r="X216" s="129" t="str">
        <f t="shared" si="40"/>
        <v/>
      </c>
      <c r="Y216" s="27" t="str">
        <f t="shared" si="41"/>
        <v/>
      </c>
      <c r="Z216" s="129">
        <f t="shared" si="49"/>
        <v>0</v>
      </c>
      <c r="AA216" s="129" t="str">
        <f t="shared" si="42"/>
        <v/>
      </c>
      <c r="AB216" s="27" t="str">
        <f t="shared" si="43"/>
        <v/>
      </c>
      <c r="AC216" s="3"/>
      <c r="AD216" s="3"/>
    </row>
    <row r="217" spans="1:30" x14ac:dyDescent="0.35">
      <c r="A217" s="156">
        <v>208</v>
      </c>
      <c r="B217" s="65"/>
      <c r="C217" s="65"/>
      <c r="D217" s="141"/>
      <c r="E217" s="130"/>
      <c r="F217" s="131"/>
      <c r="G217" s="132"/>
      <c r="H217" s="65"/>
      <c r="I217" s="68"/>
      <c r="J217" s="66"/>
      <c r="K217" s="69"/>
      <c r="L217" s="172"/>
      <c r="M217" s="172"/>
      <c r="N217" s="15" t="str">
        <f t="shared" si="44"/>
        <v/>
      </c>
      <c r="O217" s="15" t="str">
        <f t="shared" si="45"/>
        <v/>
      </c>
      <c r="P217" s="15" t="str">
        <f t="shared" si="46"/>
        <v/>
      </c>
      <c r="Q217" s="3"/>
      <c r="R217" s="3"/>
      <c r="S217" s="129">
        <v>208</v>
      </c>
      <c r="T217" s="129">
        <f t="shared" si="47"/>
        <v>0</v>
      </c>
      <c r="U217" s="129" t="str">
        <f t="shared" si="38"/>
        <v/>
      </c>
      <c r="V217" s="27" t="str">
        <f t="shared" si="39"/>
        <v/>
      </c>
      <c r="W217" s="129">
        <f t="shared" si="48"/>
        <v>0</v>
      </c>
      <c r="X217" s="129" t="str">
        <f t="shared" si="40"/>
        <v/>
      </c>
      <c r="Y217" s="27" t="str">
        <f t="shared" si="41"/>
        <v/>
      </c>
      <c r="Z217" s="129">
        <f t="shared" si="49"/>
        <v>0</v>
      </c>
      <c r="AA217" s="129" t="str">
        <f t="shared" si="42"/>
        <v/>
      </c>
      <c r="AB217" s="27" t="str">
        <f t="shared" si="43"/>
        <v/>
      </c>
      <c r="AC217" s="3"/>
      <c r="AD217" s="3"/>
    </row>
    <row r="218" spans="1:30" x14ac:dyDescent="0.35">
      <c r="A218" s="156">
        <v>209</v>
      </c>
      <c r="B218" s="65"/>
      <c r="C218" s="65"/>
      <c r="D218" s="141"/>
      <c r="E218" s="130"/>
      <c r="F218" s="131"/>
      <c r="G218" s="132"/>
      <c r="H218" s="65"/>
      <c r="I218" s="68"/>
      <c r="J218" s="66"/>
      <c r="K218" s="69"/>
      <c r="L218" s="172"/>
      <c r="M218" s="172"/>
      <c r="N218" s="15" t="str">
        <f t="shared" si="44"/>
        <v/>
      </c>
      <c r="O218" s="15" t="str">
        <f t="shared" si="45"/>
        <v/>
      </c>
      <c r="P218" s="15" t="str">
        <f t="shared" si="46"/>
        <v/>
      </c>
      <c r="Q218" s="3"/>
      <c r="R218" s="3"/>
      <c r="S218" s="129">
        <v>209</v>
      </c>
      <c r="T218" s="129">
        <f t="shared" si="47"/>
        <v>0</v>
      </c>
      <c r="U218" s="129" t="str">
        <f t="shared" si="38"/>
        <v/>
      </c>
      <c r="V218" s="27" t="str">
        <f t="shared" si="39"/>
        <v/>
      </c>
      <c r="W218" s="129">
        <f t="shared" si="48"/>
        <v>0</v>
      </c>
      <c r="X218" s="129" t="str">
        <f t="shared" si="40"/>
        <v/>
      </c>
      <c r="Y218" s="27" t="str">
        <f t="shared" si="41"/>
        <v/>
      </c>
      <c r="Z218" s="129">
        <f t="shared" si="49"/>
        <v>0</v>
      </c>
      <c r="AA218" s="129" t="str">
        <f t="shared" si="42"/>
        <v/>
      </c>
      <c r="AB218" s="27" t="str">
        <f t="shared" si="43"/>
        <v/>
      </c>
      <c r="AC218" s="3"/>
      <c r="AD218" s="3"/>
    </row>
    <row r="219" spans="1:30" x14ac:dyDescent="0.35">
      <c r="A219" s="156">
        <v>210</v>
      </c>
      <c r="B219" s="65"/>
      <c r="C219" s="65"/>
      <c r="D219" s="141"/>
      <c r="E219" s="130"/>
      <c r="F219" s="131"/>
      <c r="G219" s="132"/>
      <c r="H219" s="65"/>
      <c r="I219" s="68"/>
      <c r="J219" s="66"/>
      <c r="K219" s="69"/>
      <c r="L219" s="172"/>
      <c r="M219" s="172"/>
      <c r="N219" s="15" t="str">
        <f t="shared" si="44"/>
        <v/>
      </c>
      <c r="O219" s="15" t="str">
        <f t="shared" si="45"/>
        <v/>
      </c>
      <c r="P219" s="15" t="str">
        <f t="shared" si="46"/>
        <v/>
      </c>
      <c r="Q219" s="3"/>
      <c r="R219" s="3"/>
      <c r="S219" s="129">
        <v>210</v>
      </c>
      <c r="T219" s="129">
        <f t="shared" si="47"/>
        <v>0</v>
      </c>
      <c r="U219" s="129" t="str">
        <f t="shared" si="38"/>
        <v/>
      </c>
      <c r="V219" s="27" t="str">
        <f t="shared" si="39"/>
        <v/>
      </c>
      <c r="W219" s="129">
        <f t="shared" si="48"/>
        <v>0</v>
      </c>
      <c r="X219" s="129" t="str">
        <f t="shared" si="40"/>
        <v/>
      </c>
      <c r="Y219" s="27" t="str">
        <f t="shared" si="41"/>
        <v/>
      </c>
      <c r="Z219" s="129">
        <f t="shared" si="49"/>
        <v>0</v>
      </c>
      <c r="AA219" s="129" t="str">
        <f t="shared" si="42"/>
        <v/>
      </c>
      <c r="AB219" s="27" t="str">
        <f t="shared" si="43"/>
        <v/>
      </c>
      <c r="AC219" s="3"/>
      <c r="AD219" s="3"/>
    </row>
    <row r="220" spans="1:30" x14ac:dyDescent="0.35">
      <c r="A220" s="156">
        <v>211</v>
      </c>
      <c r="B220" s="65"/>
      <c r="C220" s="65"/>
      <c r="D220" s="141"/>
      <c r="E220" s="130"/>
      <c r="F220" s="131"/>
      <c r="G220" s="132"/>
      <c r="H220" s="65"/>
      <c r="I220" s="68"/>
      <c r="J220" s="66"/>
      <c r="K220" s="69"/>
      <c r="L220" s="172"/>
      <c r="M220" s="172"/>
      <c r="N220" s="15" t="str">
        <f t="shared" si="44"/>
        <v/>
      </c>
      <c r="O220" s="15" t="str">
        <f t="shared" si="45"/>
        <v/>
      </c>
      <c r="P220" s="15" t="str">
        <f t="shared" si="46"/>
        <v/>
      </c>
      <c r="Q220" s="3"/>
      <c r="R220" s="3"/>
      <c r="S220" s="129">
        <v>211</v>
      </c>
      <c r="T220" s="129">
        <f t="shared" si="47"/>
        <v>0</v>
      </c>
      <c r="U220" s="129" t="str">
        <f t="shared" si="38"/>
        <v/>
      </c>
      <c r="V220" s="27" t="str">
        <f t="shared" si="39"/>
        <v/>
      </c>
      <c r="W220" s="129">
        <f t="shared" si="48"/>
        <v>0</v>
      </c>
      <c r="X220" s="129" t="str">
        <f t="shared" si="40"/>
        <v/>
      </c>
      <c r="Y220" s="27" t="str">
        <f t="shared" si="41"/>
        <v/>
      </c>
      <c r="Z220" s="129">
        <f t="shared" si="49"/>
        <v>0</v>
      </c>
      <c r="AA220" s="129" t="str">
        <f t="shared" si="42"/>
        <v/>
      </c>
      <c r="AB220" s="27" t="str">
        <f t="shared" si="43"/>
        <v/>
      </c>
      <c r="AC220" s="3"/>
      <c r="AD220" s="3"/>
    </row>
    <row r="221" spans="1:30" x14ac:dyDescent="0.35">
      <c r="A221" s="156">
        <v>212</v>
      </c>
      <c r="B221" s="65"/>
      <c r="C221" s="65"/>
      <c r="D221" s="141"/>
      <c r="E221" s="130"/>
      <c r="F221" s="131"/>
      <c r="G221" s="132"/>
      <c r="H221" s="65"/>
      <c r="I221" s="68"/>
      <c r="J221" s="66"/>
      <c r="K221" s="69"/>
      <c r="L221" s="172"/>
      <c r="M221" s="172"/>
      <c r="N221" s="15" t="str">
        <f t="shared" si="44"/>
        <v/>
      </c>
      <c r="O221" s="15" t="str">
        <f t="shared" si="45"/>
        <v/>
      </c>
      <c r="P221" s="15" t="str">
        <f t="shared" si="46"/>
        <v/>
      </c>
      <c r="Q221" s="3"/>
      <c r="R221" s="3"/>
      <c r="S221" s="129">
        <v>212</v>
      </c>
      <c r="T221" s="129">
        <f t="shared" si="47"/>
        <v>0</v>
      </c>
      <c r="U221" s="129" t="str">
        <f t="shared" si="38"/>
        <v/>
      </c>
      <c r="V221" s="27" t="str">
        <f t="shared" si="39"/>
        <v/>
      </c>
      <c r="W221" s="129">
        <f t="shared" si="48"/>
        <v>0</v>
      </c>
      <c r="X221" s="129" t="str">
        <f t="shared" si="40"/>
        <v/>
      </c>
      <c r="Y221" s="27" t="str">
        <f t="shared" si="41"/>
        <v/>
      </c>
      <c r="Z221" s="129">
        <f t="shared" si="49"/>
        <v>0</v>
      </c>
      <c r="AA221" s="129" t="str">
        <f t="shared" si="42"/>
        <v/>
      </c>
      <c r="AB221" s="27" t="str">
        <f t="shared" si="43"/>
        <v/>
      </c>
      <c r="AC221" s="3"/>
      <c r="AD221" s="3"/>
    </row>
    <row r="222" spans="1:30" x14ac:dyDescent="0.35">
      <c r="A222" s="156">
        <v>213</v>
      </c>
      <c r="B222" s="65"/>
      <c r="C222" s="65"/>
      <c r="D222" s="141"/>
      <c r="E222" s="130"/>
      <c r="F222" s="131"/>
      <c r="G222" s="132"/>
      <c r="H222" s="65"/>
      <c r="I222" s="68"/>
      <c r="J222" s="66"/>
      <c r="K222" s="69"/>
      <c r="L222" s="172"/>
      <c r="M222" s="172"/>
      <c r="N222" s="15" t="str">
        <f t="shared" si="44"/>
        <v/>
      </c>
      <c r="O222" s="15" t="str">
        <f t="shared" si="45"/>
        <v/>
      </c>
      <c r="P222" s="15" t="str">
        <f t="shared" si="46"/>
        <v/>
      </c>
      <c r="Q222" s="3"/>
      <c r="R222" s="3"/>
      <c r="S222" s="129">
        <v>213</v>
      </c>
      <c r="T222" s="129">
        <f t="shared" si="47"/>
        <v>0</v>
      </c>
      <c r="U222" s="129" t="str">
        <f t="shared" si="38"/>
        <v/>
      </c>
      <c r="V222" s="27" t="str">
        <f t="shared" si="39"/>
        <v/>
      </c>
      <c r="W222" s="129">
        <f t="shared" si="48"/>
        <v>0</v>
      </c>
      <c r="X222" s="129" t="str">
        <f t="shared" si="40"/>
        <v/>
      </c>
      <c r="Y222" s="27" t="str">
        <f t="shared" si="41"/>
        <v/>
      </c>
      <c r="Z222" s="129">
        <f t="shared" si="49"/>
        <v>0</v>
      </c>
      <c r="AA222" s="129" t="str">
        <f t="shared" si="42"/>
        <v/>
      </c>
      <c r="AB222" s="27" t="str">
        <f t="shared" si="43"/>
        <v/>
      </c>
      <c r="AC222" s="3"/>
      <c r="AD222" s="3"/>
    </row>
    <row r="223" spans="1:30" x14ac:dyDescent="0.35">
      <c r="A223" s="156">
        <v>214</v>
      </c>
      <c r="B223" s="65"/>
      <c r="C223" s="65"/>
      <c r="D223" s="141"/>
      <c r="E223" s="130"/>
      <c r="F223" s="131"/>
      <c r="G223" s="132"/>
      <c r="H223" s="65"/>
      <c r="I223" s="68"/>
      <c r="J223" s="66"/>
      <c r="K223" s="69"/>
      <c r="L223" s="172"/>
      <c r="M223" s="172"/>
      <c r="N223" s="15" t="str">
        <f t="shared" si="44"/>
        <v/>
      </c>
      <c r="O223" s="15" t="str">
        <f t="shared" si="45"/>
        <v/>
      </c>
      <c r="P223" s="15" t="str">
        <f t="shared" si="46"/>
        <v/>
      </c>
      <c r="Q223" s="3"/>
      <c r="R223" s="3"/>
      <c r="S223" s="129">
        <v>214</v>
      </c>
      <c r="T223" s="129">
        <f t="shared" si="47"/>
        <v>0</v>
      </c>
      <c r="U223" s="129" t="str">
        <f t="shared" si="38"/>
        <v/>
      </c>
      <c r="V223" s="27" t="str">
        <f t="shared" si="39"/>
        <v/>
      </c>
      <c r="W223" s="129">
        <f t="shared" si="48"/>
        <v>0</v>
      </c>
      <c r="X223" s="129" t="str">
        <f t="shared" si="40"/>
        <v/>
      </c>
      <c r="Y223" s="27" t="str">
        <f t="shared" si="41"/>
        <v/>
      </c>
      <c r="Z223" s="129">
        <f t="shared" si="49"/>
        <v>0</v>
      </c>
      <c r="AA223" s="129" t="str">
        <f t="shared" si="42"/>
        <v/>
      </c>
      <c r="AB223" s="27" t="str">
        <f t="shared" si="43"/>
        <v/>
      </c>
      <c r="AC223" s="3"/>
      <c r="AD223" s="3"/>
    </row>
    <row r="224" spans="1:30" x14ac:dyDescent="0.35">
      <c r="A224" s="156">
        <v>215</v>
      </c>
      <c r="B224" s="65"/>
      <c r="C224" s="65"/>
      <c r="D224" s="141"/>
      <c r="E224" s="130"/>
      <c r="F224" s="131"/>
      <c r="G224" s="132"/>
      <c r="H224" s="65"/>
      <c r="I224" s="68"/>
      <c r="J224" s="66"/>
      <c r="K224" s="69"/>
      <c r="L224" s="172"/>
      <c r="M224" s="172"/>
      <c r="N224" s="15" t="str">
        <f t="shared" si="44"/>
        <v/>
      </c>
      <c r="O224" s="15" t="str">
        <f t="shared" si="45"/>
        <v/>
      </c>
      <c r="P224" s="15" t="str">
        <f t="shared" si="46"/>
        <v/>
      </c>
      <c r="Q224" s="3"/>
      <c r="R224" s="3"/>
      <c r="S224" s="129">
        <v>215</v>
      </c>
      <c r="T224" s="129">
        <f t="shared" si="47"/>
        <v>0</v>
      </c>
      <c r="U224" s="129" t="str">
        <f t="shared" si="38"/>
        <v/>
      </c>
      <c r="V224" s="27" t="str">
        <f t="shared" si="39"/>
        <v/>
      </c>
      <c r="W224" s="129">
        <f t="shared" si="48"/>
        <v>0</v>
      </c>
      <c r="X224" s="129" t="str">
        <f t="shared" si="40"/>
        <v/>
      </c>
      <c r="Y224" s="27" t="str">
        <f t="shared" si="41"/>
        <v/>
      </c>
      <c r="Z224" s="129">
        <f t="shared" si="49"/>
        <v>0</v>
      </c>
      <c r="AA224" s="129" t="str">
        <f t="shared" si="42"/>
        <v/>
      </c>
      <c r="AB224" s="27" t="str">
        <f t="shared" si="43"/>
        <v/>
      </c>
      <c r="AC224" s="3"/>
      <c r="AD224" s="3"/>
    </row>
    <row r="225" spans="1:30" x14ac:dyDescent="0.35">
      <c r="A225" s="156">
        <v>216</v>
      </c>
      <c r="B225" s="65"/>
      <c r="C225" s="65"/>
      <c r="D225" s="141"/>
      <c r="E225" s="130"/>
      <c r="F225" s="131"/>
      <c r="G225" s="132"/>
      <c r="H225" s="65"/>
      <c r="I225" s="68"/>
      <c r="J225" s="66"/>
      <c r="K225" s="69"/>
      <c r="L225" s="172"/>
      <c r="M225" s="172"/>
      <c r="N225" s="15" t="str">
        <f t="shared" si="44"/>
        <v/>
      </c>
      <c r="O225" s="15" t="str">
        <f t="shared" si="45"/>
        <v/>
      </c>
      <c r="P225" s="15" t="str">
        <f t="shared" si="46"/>
        <v/>
      </c>
      <c r="Q225" s="3"/>
      <c r="R225" s="3"/>
      <c r="S225" s="129">
        <v>216</v>
      </c>
      <c r="T225" s="129">
        <f t="shared" si="47"/>
        <v>0</v>
      </c>
      <c r="U225" s="129" t="str">
        <f t="shared" si="38"/>
        <v/>
      </c>
      <c r="V225" s="27" t="str">
        <f t="shared" si="39"/>
        <v/>
      </c>
      <c r="W225" s="129">
        <f t="shared" si="48"/>
        <v>0</v>
      </c>
      <c r="X225" s="129" t="str">
        <f t="shared" si="40"/>
        <v/>
      </c>
      <c r="Y225" s="27" t="str">
        <f t="shared" si="41"/>
        <v/>
      </c>
      <c r="Z225" s="129">
        <f t="shared" si="49"/>
        <v>0</v>
      </c>
      <c r="AA225" s="129" t="str">
        <f t="shared" si="42"/>
        <v/>
      </c>
      <c r="AB225" s="27" t="str">
        <f t="shared" si="43"/>
        <v/>
      </c>
      <c r="AC225" s="3"/>
      <c r="AD225" s="3"/>
    </row>
    <row r="226" spans="1:30" x14ac:dyDescent="0.35">
      <c r="A226" s="156">
        <v>217</v>
      </c>
      <c r="B226" s="65"/>
      <c r="C226" s="65"/>
      <c r="D226" s="141"/>
      <c r="E226" s="130"/>
      <c r="F226" s="131"/>
      <c r="G226" s="132"/>
      <c r="H226" s="65"/>
      <c r="I226" s="68"/>
      <c r="J226" s="66"/>
      <c r="K226" s="69"/>
      <c r="L226" s="172"/>
      <c r="M226" s="172"/>
      <c r="N226" s="15" t="str">
        <f t="shared" si="44"/>
        <v/>
      </c>
      <c r="O226" s="15" t="str">
        <f t="shared" si="45"/>
        <v/>
      </c>
      <c r="P226" s="15" t="str">
        <f t="shared" si="46"/>
        <v/>
      </c>
      <c r="Q226" s="3"/>
      <c r="R226" s="3"/>
      <c r="S226" s="129">
        <v>217</v>
      </c>
      <c r="T226" s="129">
        <f t="shared" si="47"/>
        <v>0</v>
      </c>
      <c r="U226" s="129" t="str">
        <f t="shared" si="38"/>
        <v/>
      </c>
      <c r="V226" s="27" t="str">
        <f t="shared" si="39"/>
        <v/>
      </c>
      <c r="W226" s="129">
        <f t="shared" si="48"/>
        <v>0</v>
      </c>
      <c r="X226" s="129" t="str">
        <f t="shared" si="40"/>
        <v/>
      </c>
      <c r="Y226" s="27" t="str">
        <f t="shared" si="41"/>
        <v/>
      </c>
      <c r="Z226" s="129">
        <f t="shared" si="49"/>
        <v>0</v>
      </c>
      <c r="AA226" s="129" t="str">
        <f t="shared" si="42"/>
        <v/>
      </c>
      <c r="AB226" s="27" t="str">
        <f t="shared" si="43"/>
        <v/>
      </c>
      <c r="AC226" s="3"/>
      <c r="AD226" s="3"/>
    </row>
    <row r="227" spans="1:30" x14ac:dyDescent="0.35">
      <c r="A227" s="156">
        <v>218</v>
      </c>
      <c r="B227" s="65"/>
      <c r="C227" s="65"/>
      <c r="D227" s="141"/>
      <c r="E227" s="130"/>
      <c r="F227" s="131"/>
      <c r="G227" s="132"/>
      <c r="H227" s="65"/>
      <c r="I227" s="68"/>
      <c r="J227" s="66"/>
      <c r="K227" s="69"/>
      <c r="L227" s="172"/>
      <c r="M227" s="172"/>
      <c r="N227" s="15" t="str">
        <f t="shared" si="44"/>
        <v/>
      </c>
      <c r="O227" s="15" t="str">
        <f t="shared" si="45"/>
        <v/>
      </c>
      <c r="P227" s="15" t="str">
        <f t="shared" si="46"/>
        <v/>
      </c>
      <c r="Q227" s="3"/>
      <c r="R227" s="3"/>
      <c r="S227" s="129">
        <v>218</v>
      </c>
      <c r="T227" s="129">
        <f t="shared" si="47"/>
        <v>0</v>
      </c>
      <c r="U227" s="129" t="str">
        <f t="shared" si="38"/>
        <v/>
      </c>
      <c r="V227" s="27" t="str">
        <f t="shared" si="39"/>
        <v/>
      </c>
      <c r="W227" s="129">
        <f t="shared" si="48"/>
        <v>0</v>
      </c>
      <c r="X227" s="129" t="str">
        <f t="shared" si="40"/>
        <v/>
      </c>
      <c r="Y227" s="27" t="str">
        <f t="shared" si="41"/>
        <v/>
      </c>
      <c r="Z227" s="129">
        <f t="shared" si="49"/>
        <v>0</v>
      </c>
      <c r="AA227" s="129" t="str">
        <f t="shared" si="42"/>
        <v/>
      </c>
      <c r="AB227" s="27" t="str">
        <f t="shared" si="43"/>
        <v/>
      </c>
      <c r="AC227" s="3"/>
      <c r="AD227" s="3"/>
    </row>
    <row r="228" spans="1:30" x14ac:dyDescent="0.35">
      <c r="A228" s="156">
        <v>219</v>
      </c>
      <c r="B228" s="65"/>
      <c r="C228" s="65"/>
      <c r="D228" s="141"/>
      <c r="E228" s="130"/>
      <c r="F228" s="131"/>
      <c r="G228" s="132"/>
      <c r="H228" s="65"/>
      <c r="I228" s="68"/>
      <c r="J228" s="66"/>
      <c r="K228" s="69"/>
      <c r="L228" s="172"/>
      <c r="M228" s="172"/>
      <c r="N228" s="15" t="str">
        <f t="shared" si="44"/>
        <v/>
      </c>
      <c r="O228" s="15" t="str">
        <f t="shared" si="45"/>
        <v/>
      </c>
      <c r="P228" s="15" t="str">
        <f t="shared" si="46"/>
        <v/>
      </c>
      <c r="Q228" s="3"/>
      <c r="R228" s="3"/>
      <c r="S228" s="129">
        <v>219</v>
      </c>
      <c r="T228" s="129">
        <f t="shared" si="47"/>
        <v>0</v>
      </c>
      <c r="U228" s="129" t="str">
        <f t="shared" si="38"/>
        <v/>
      </c>
      <c r="V228" s="27" t="str">
        <f t="shared" si="39"/>
        <v/>
      </c>
      <c r="W228" s="129">
        <f t="shared" si="48"/>
        <v>0</v>
      </c>
      <c r="X228" s="129" t="str">
        <f t="shared" si="40"/>
        <v/>
      </c>
      <c r="Y228" s="27" t="str">
        <f t="shared" si="41"/>
        <v/>
      </c>
      <c r="Z228" s="129">
        <f t="shared" si="49"/>
        <v>0</v>
      </c>
      <c r="AA228" s="129" t="str">
        <f t="shared" si="42"/>
        <v/>
      </c>
      <c r="AB228" s="27" t="str">
        <f t="shared" si="43"/>
        <v/>
      </c>
      <c r="AC228" s="3"/>
      <c r="AD228" s="3"/>
    </row>
    <row r="229" spans="1:30" x14ac:dyDescent="0.35">
      <c r="A229" s="156">
        <v>220</v>
      </c>
      <c r="B229" s="65"/>
      <c r="C229" s="65"/>
      <c r="D229" s="141"/>
      <c r="E229" s="130"/>
      <c r="F229" s="131"/>
      <c r="G229" s="132"/>
      <c r="H229" s="65"/>
      <c r="I229" s="68"/>
      <c r="J229" s="66"/>
      <c r="K229" s="69"/>
      <c r="L229" s="172"/>
      <c r="M229" s="172"/>
      <c r="N229" s="15" t="str">
        <f t="shared" si="44"/>
        <v/>
      </c>
      <c r="O229" s="15" t="str">
        <f t="shared" si="45"/>
        <v/>
      </c>
      <c r="P229" s="15" t="str">
        <f t="shared" si="46"/>
        <v/>
      </c>
      <c r="Q229" s="3"/>
      <c r="R229" s="3"/>
      <c r="S229" s="129">
        <v>220</v>
      </c>
      <c r="T229" s="129">
        <f t="shared" si="47"/>
        <v>0</v>
      </c>
      <c r="U229" s="129" t="str">
        <f t="shared" si="38"/>
        <v/>
      </c>
      <c r="V229" s="27" t="str">
        <f t="shared" si="39"/>
        <v/>
      </c>
      <c r="W229" s="129">
        <f t="shared" si="48"/>
        <v>0</v>
      </c>
      <c r="X229" s="129" t="str">
        <f t="shared" si="40"/>
        <v/>
      </c>
      <c r="Y229" s="27" t="str">
        <f t="shared" si="41"/>
        <v/>
      </c>
      <c r="Z229" s="129">
        <f t="shared" si="49"/>
        <v>0</v>
      </c>
      <c r="AA229" s="129" t="str">
        <f t="shared" si="42"/>
        <v/>
      </c>
      <c r="AB229" s="27" t="str">
        <f t="shared" si="43"/>
        <v/>
      </c>
      <c r="AC229" s="3"/>
      <c r="AD229" s="3"/>
    </row>
    <row r="230" spans="1:30" x14ac:dyDescent="0.35">
      <c r="A230" s="156">
        <v>221</v>
      </c>
      <c r="B230" s="65"/>
      <c r="C230" s="65"/>
      <c r="D230" s="141"/>
      <c r="E230" s="130"/>
      <c r="F230" s="131"/>
      <c r="G230" s="132"/>
      <c r="H230" s="65"/>
      <c r="I230" s="68"/>
      <c r="J230" s="66"/>
      <c r="K230" s="69"/>
      <c r="L230" s="172"/>
      <c r="M230" s="172"/>
      <c r="N230" s="15" t="str">
        <f t="shared" si="44"/>
        <v/>
      </c>
      <c r="O230" s="15" t="str">
        <f t="shared" si="45"/>
        <v/>
      </c>
      <c r="P230" s="15" t="str">
        <f t="shared" si="46"/>
        <v/>
      </c>
      <c r="Q230" s="3"/>
      <c r="R230" s="3"/>
      <c r="S230" s="129">
        <v>221</v>
      </c>
      <c r="T230" s="129">
        <f t="shared" si="47"/>
        <v>0</v>
      </c>
      <c r="U230" s="129" t="str">
        <f t="shared" si="38"/>
        <v/>
      </c>
      <c r="V230" s="27" t="str">
        <f t="shared" si="39"/>
        <v/>
      </c>
      <c r="W230" s="129">
        <f t="shared" si="48"/>
        <v>0</v>
      </c>
      <c r="X230" s="129" t="str">
        <f t="shared" si="40"/>
        <v/>
      </c>
      <c r="Y230" s="27" t="str">
        <f t="shared" si="41"/>
        <v/>
      </c>
      <c r="Z230" s="129">
        <f t="shared" si="49"/>
        <v>0</v>
      </c>
      <c r="AA230" s="129" t="str">
        <f t="shared" si="42"/>
        <v/>
      </c>
      <c r="AB230" s="27" t="str">
        <f t="shared" si="43"/>
        <v/>
      </c>
      <c r="AC230" s="3"/>
      <c r="AD230" s="3"/>
    </row>
    <row r="231" spans="1:30" x14ac:dyDescent="0.35">
      <c r="A231" s="156">
        <v>222</v>
      </c>
      <c r="B231" s="65"/>
      <c r="C231" s="65"/>
      <c r="D231" s="141"/>
      <c r="E231" s="130"/>
      <c r="F231" s="131"/>
      <c r="G231" s="132"/>
      <c r="H231" s="65"/>
      <c r="I231" s="68"/>
      <c r="J231" s="66"/>
      <c r="K231" s="69"/>
      <c r="L231" s="172"/>
      <c r="M231" s="172"/>
      <c r="N231" s="15" t="str">
        <f t="shared" si="44"/>
        <v/>
      </c>
      <c r="O231" s="15" t="str">
        <f t="shared" si="45"/>
        <v/>
      </c>
      <c r="P231" s="15" t="str">
        <f t="shared" si="46"/>
        <v/>
      </c>
      <c r="Q231" s="3"/>
      <c r="R231" s="3"/>
      <c r="S231" s="129">
        <v>222</v>
      </c>
      <c r="T231" s="129">
        <f t="shared" si="47"/>
        <v>0</v>
      </c>
      <c r="U231" s="129" t="str">
        <f t="shared" si="38"/>
        <v/>
      </c>
      <c r="V231" s="27" t="str">
        <f t="shared" si="39"/>
        <v/>
      </c>
      <c r="W231" s="129">
        <f t="shared" si="48"/>
        <v>0</v>
      </c>
      <c r="X231" s="129" t="str">
        <f t="shared" si="40"/>
        <v/>
      </c>
      <c r="Y231" s="27" t="str">
        <f t="shared" si="41"/>
        <v/>
      </c>
      <c r="Z231" s="129">
        <f t="shared" si="49"/>
        <v>0</v>
      </c>
      <c r="AA231" s="129" t="str">
        <f t="shared" si="42"/>
        <v/>
      </c>
      <c r="AB231" s="27" t="str">
        <f t="shared" si="43"/>
        <v/>
      </c>
      <c r="AC231" s="3"/>
      <c r="AD231" s="3"/>
    </row>
    <row r="232" spans="1:30" x14ac:dyDescent="0.35">
      <c r="A232" s="156">
        <v>223</v>
      </c>
      <c r="B232" s="65"/>
      <c r="C232" s="65"/>
      <c r="D232" s="141"/>
      <c r="E232" s="130"/>
      <c r="F232" s="131"/>
      <c r="G232" s="132"/>
      <c r="H232" s="65"/>
      <c r="I232" s="68"/>
      <c r="J232" s="66"/>
      <c r="K232" s="69"/>
      <c r="L232" s="172"/>
      <c r="M232" s="172"/>
      <c r="N232" s="15" t="str">
        <f t="shared" si="44"/>
        <v/>
      </c>
      <c r="O232" s="15" t="str">
        <f t="shared" si="45"/>
        <v/>
      </c>
      <c r="P232" s="15" t="str">
        <f t="shared" si="46"/>
        <v/>
      </c>
      <c r="Q232" s="3"/>
      <c r="R232" s="3"/>
      <c r="S232" s="129">
        <v>223</v>
      </c>
      <c r="T232" s="129">
        <f t="shared" si="47"/>
        <v>0</v>
      </c>
      <c r="U232" s="129" t="str">
        <f t="shared" si="38"/>
        <v/>
      </c>
      <c r="V232" s="27" t="str">
        <f t="shared" si="39"/>
        <v/>
      </c>
      <c r="W232" s="129">
        <f t="shared" si="48"/>
        <v>0</v>
      </c>
      <c r="X232" s="129" t="str">
        <f t="shared" si="40"/>
        <v/>
      </c>
      <c r="Y232" s="27" t="str">
        <f t="shared" si="41"/>
        <v/>
      </c>
      <c r="Z232" s="129">
        <f t="shared" si="49"/>
        <v>0</v>
      </c>
      <c r="AA232" s="129" t="str">
        <f t="shared" si="42"/>
        <v/>
      </c>
      <c r="AB232" s="27" t="str">
        <f t="shared" si="43"/>
        <v/>
      </c>
      <c r="AC232" s="3"/>
      <c r="AD232" s="3"/>
    </row>
    <row r="233" spans="1:30" x14ac:dyDescent="0.35">
      <c r="A233" s="156">
        <v>224</v>
      </c>
      <c r="B233" s="65"/>
      <c r="C233" s="65"/>
      <c r="D233" s="141"/>
      <c r="E233" s="130"/>
      <c r="F233" s="131"/>
      <c r="G233" s="132"/>
      <c r="H233" s="65"/>
      <c r="I233" s="68"/>
      <c r="J233" s="66"/>
      <c r="K233" s="69"/>
      <c r="L233" s="172"/>
      <c r="M233" s="172"/>
      <c r="N233" s="15" t="str">
        <f t="shared" si="44"/>
        <v/>
      </c>
      <c r="O233" s="15" t="str">
        <f t="shared" si="45"/>
        <v/>
      </c>
      <c r="P233" s="15" t="str">
        <f t="shared" si="46"/>
        <v/>
      </c>
      <c r="Q233" s="3"/>
      <c r="R233" s="3"/>
      <c r="S233" s="129">
        <v>224</v>
      </c>
      <c r="T233" s="129">
        <f t="shared" si="47"/>
        <v>0</v>
      </c>
      <c r="U233" s="129" t="str">
        <f t="shared" si="38"/>
        <v/>
      </c>
      <c r="V233" s="27" t="str">
        <f t="shared" si="39"/>
        <v/>
      </c>
      <c r="W233" s="129">
        <f t="shared" si="48"/>
        <v>0</v>
      </c>
      <c r="X233" s="129" t="str">
        <f t="shared" si="40"/>
        <v/>
      </c>
      <c r="Y233" s="27" t="str">
        <f t="shared" si="41"/>
        <v/>
      </c>
      <c r="Z233" s="129">
        <f t="shared" si="49"/>
        <v>0</v>
      </c>
      <c r="AA233" s="129" t="str">
        <f t="shared" si="42"/>
        <v/>
      </c>
      <c r="AB233" s="27" t="str">
        <f t="shared" si="43"/>
        <v/>
      </c>
      <c r="AC233" s="3"/>
      <c r="AD233" s="3"/>
    </row>
    <row r="234" spans="1:30" x14ac:dyDescent="0.35">
      <c r="A234" s="156">
        <v>225</v>
      </c>
      <c r="B234" s="65"/>
      <c r="C234" s="65"/>
      <c r="D234" s="141"/>
      <c r="E234" s="130"/>
      <c r="F234" s="131"/>
      <c r="G234" s="132"/>
      <c r="H234" s="65"/>
      <c r="I234" s="68"/>
      <c r="J234" s="66"/>
      <c r="K234" s="69"/>
      <c r="L234" s="172"/>
      <c r="M234" s="172"/>
      <c r="N234" s="15" t="str">
        <f t="shared" si="44"/>
        <v/>
      </c>
      <c r="O234" s="15" t="str">
        <f t="shared" si="45"/>
        <v/>
      </c>
      <c r="P234" s="15" t="str">
        <f t="shared" si="46"/>
        <v/>
      </c>
      <c r="Q234" s="3"/>
      <c r="R234" s="3"/>
      <c r="S234" s="129">
        <v>225</v>
      </c>
      <c r="T234" s="129">
        <f t="shared" si="47"/>
        <v>0</v>
      </c>
      <c r="U234" s="129" t="str">
        <f t="shared" si="38"/>
        <v/>
      </c>
      <c r="V234" s="27" t="str">
        <f t="shared" si="39"/>
        <v/>
      </c>
      <c r="W234" s="129">
        <f t="shared" si="48"/>
        <v>0</v>
      </c>
      <c r="X234" s="129" t="str">
        <f t="shared" si="40"/>
        <v/>
      </c>
      <c r="Y234" s="27" t="str">
        <f t="shared" si="41"/>
        <v/>
      </c>
      <c r="Z234" s="129">
        <f t="shared" si="49"/>
        <v>0</v>
      </c>
      <c r="AA234" s="129" t="str">
        <f t="shared" si="42"/>
        <v/>
      </c>
      <c r="AB234" s="27" t="str">
        <f t="shared" si="43"/>
        <v/>
      </c>
      <c r="AC234" s="3"/>
      <c r="AD234" s="3"/>
    </row>
    <row r="235" spans="1:30" x14ac:dyDescent="0.35">
      <c r="A235" s="156">
        <v>226</v>
      </c>
      <c r="B235" s="65"/>
      <c r="C235" s="65"/>
      <c r="D235" s="141"/>
      <c r="E235" s="130"/>
      <c r="F235" s="131"/>
      <c r="G235" s="132"/>
      <c r="H235" s="65"/>
      <c r="I235" s="68"/>
      <c r="J235" s="66"/>
      <c r="K235" s="69"/>
      <c r="L235" s="172"/>
      <c r="M235" s="172"/>
      <c r="N235" s="15" t="str">
        <f t="shared" si="44"/>
        <v/>
      </c>
      <c r="O235" s="15" t="str">
        <f t="shared" si="45"/>
        <v/>
      </c>
      <c r="P235" s="15" t="str">
        <f t="shared" si="46"/>
        <v/>
      </c>
      <c r="Q235" s="3"/>
      <c r="R235" s="3"/>
      <c r="S235" s="129">
        <v>226</v>
      </c>
      <c r="T235" s="129">
        <f t="shared" si="47"/>
        <v>0</v>
      </c>
      <c r="U235" s="129" t="str">
        <f t="shared" si="38"/>
        <v/>
      </c>
      <c r="V235" s="27" t="str">
        <f t="shared" si="39"/>
        <v/>
      </c>
      <c r="W235" s="129">
        <f t="shared" si="48"/>
        <v>0</v>
      </c>
      <c r="X235" s="129" t="str">
        <f t="shared" si="40"/>
        <v/>
      </c>
      <c r="Y235" s="27" t="str">
        <f t="shared" si="41"/>
        <v/>
      </c>
      <c r="Z235" s="129">
        <f t="shared" si="49"/>
        <v>0</v>
      </c>
      <c r="AA235" s="129" t="str">
        <f t="shared" si="42"/>
        <v/>
      </c>
      <c r="AB235" s="27" t="str">
        <f t="shared" si="43"/>
        <v/>
      </c>
      <c r="AC235" s="3"/>
      <c r="AD235" s="3"/>
    </row>
    <row r="236" spans="1:30" x14ac:dyDescent="0.35">
      <c r="A236" s="156">
        <v>227</v>
      </c>
      <c r="B236" s="65"/>
      <c r="C236" s="65"/>
      <c r="D236" s="141"/>
      <c r="E236" s="130"/>
      <c r="F236" s="131"/>
      <c r="G236" s="132"/>
      <c r="H236" s="65"/>
      <c r="I236" s="68"/>
      <c r="J236" s="66"/>
      <c r="K236" s="69"/>
      <c r="L236" s="172"/>
      <c r="M236" s="172"/>
      <c r="N236" s="15" t="str">
        <f t="shared" si="44"/>
        <v/>
      </c>
      <c r="O236" s="15" t="str">
        <f t="shared" si="45"/>
        <v/>
      </c>
      <c r="P236" s="15" t="str">
        <f t="shared" si="46"/>
        <v/>
      </c>
      <c r="Q236" s="3"/>
      <c r="R236" s="3"/>
      <c r="S236" s="129">
        <v>227</v>
      </c>
      <c r="T236" s="129">
        <f t="shared" si="47"/>
        <v>0</v>
      </c>
      <c r="U236" s="129" t="str">
        <f t="shared" si="38"/>
        <v/>
      </c>
      <c r="V236" s="27" t="str">
        <f t="shared" si="39"/>
        <v/>
      </c>
      <c r="W236" s="129">
        <f t="shared" si="48"/>
        <v>0</v>
      </c>
      <c r="X236" s="129" t="str">
        <f t="shared" si="40"/>
        <v/>
      </c>
      <c r="Y236" s="27" t="str">
        <f t="shared" si="41"/>
        <v/>
      </c>
      <c r="Z236" s="129">
        <f t="shared" si="49"/>
        <v>0</v>
      </c>
      <c r="AA236" s="129" t="str">
        <f t="shared" si="42"/>
        <v/>
      </c>
      <c r="AB236" s="27" t="str">
        <f t="shared" si="43"/>
        <v/>
      </c>
      <c r="AC236" s="3"/>
      <c r="AD236" s="3"/>
    </row>
    <row r="237" spans="1:30" x14ac:dyDescent="0.35">
      <c r="A237" s="156">
        <v>228</v>
      </c>
      <c r="B237" s="65"/>
      <c r="C237" s="65"/>
      <c r="D237" s="141"/>
      <c r="E237" s="130"/>
      <c r="F237" s="131"/>
      <c r="G237" s="132"/>
      <c r="H237" s="65"/>
      <c r="I237" s="68"/>
      <c r="J237" s="66"/>
      <c r="K237" s="69"/>
      <c r="L237" s="172"/>
      <c r="M237" s="172"/>
      <c r="N237" s="15" t="str">
        <f t="shared" si="44"/>
        <v/>
      </c>
      <c r="O237" s="15" t="str">
        <f t="shared" si="45"/>
        <v/>
      </c>
      <c r="P237" s="15" t="str">
        <f t="shared" si="46"/>
        <v/>
      </c>
      <c r="Q237" s="3"/>
      <c r="R237" s="3"/>
      <c r="S237" s="129">
        <v>228</v>
      </c>
      <c r="T237" s="129">
        <f t="shared" si="47"/>
        <v>0</v>
      </c>
      <c r="U237" s="129" t="str">
        <f t="shared" si="38"/>
        <v/>
      </c>
      <c r="V237" s="27" t="str">
        <f t="shared" si="39"/>
        <v/>
      </c>
      <c r="W237" s="129">
        <f t="shared" si="48"/>
        <v>0</v>
      </c>
      <c r="X237" s="129" t="str">
        <f t="shared" si="40"/>
        <v/>
      </c>
      <c r="Y237" s="27" t="str">
        <f t="shared" si="41"/>
        <v/>
      </c>
      <c r="Z237" s="129">
        <f t="shared" si="49"/>
        <v>0</v>
      </c>
      <c r="AA237" s="129" t="str">
        <f t="shared" si="42"/>
        <v/>
      </c>
      <c r="AB237" s="27" t="str">
        <f t="shared" si="43"/>
        <v/>
      </c>
      <c r="AC237" s="3"/>
      <c r="AD237" s="3"/>
    </row>
    <row r="238" spans="1:30" x14ac:dyDescent="0.35">
      <c r="A238" s="156">
        <v>229</v>
      </c>
      <c r="B238" s="65"/>
      <c r="C238" s="65"/>
      <c r="D238" s="141"/>
      <c r="E238" s="130"/>
      <c r="F238" s="131"/>
      <c r="G238" s="132"/>
      <c r="H238" s="65"/>
      <c r="I238" s="68"/>
      <c r="J238" s="66"/>
      <c r="K238" s="69"/>
      <c r="L238" s="172"/>
      <c r="M238" s="172"/>
      <c r="N238" s="15" t="str">
        <f t="shared" si="44"/>
        <v/>
      </c>
      <c r="O238" s="15" t="str">
        <f t="shared" si="45"/>
        <v/>
      </c>
      <c r="P238" s="15" t="str">
        <f t="shared" si="46"/>
        <v/>
      </c>
      <c r="Q238" s="3"/>
      <c r="R238" s="3"/>
      <c r="S238" s="129">
        <v>229</v>
      </c>
      <c r="T238" s="129">
        <f t="shared" si="47"/>
        <v>0</v>
      </c>
      <c r="U238" s="129" t="str">
        <f t="shared" si="38"/>
        <v/>
      </c>
      <c r="V238" s="27" t="str">
        <f t="shared" si="39"/>
        <v/>
      </c>
      <c r="W238" s="129">
        <f t="shared" si="48"/>
        <v>0</v>
      </c>
      <c r="X238" s="129" t="str">
        <f t="shared" si="40"/>
        <v/>
      </c>
      <c r="Y238" s="27" t="str">
        <f t="shared" si="41"/>
        <v/>
      </c>
      <c r="Z238" s="129">
        <f t="shared" si="49"/>
        <v>0</v>
      </c>
      <c r="AA238" s="129" t="str">
        <f t="shared" si="42"/>
        <v/>
      </c>
      <c r="AB238" s="27" t="str">
        <f t="shared" si="43"/>
        <v/>
      </c>
      <c r="AC238" s="3"/>
      <c r="AD238" s="3"/>
    </row>
    <row r="239" spans="1:30" x14ac:dyDescent="0.35">
      <c r="A239" s="156">
        <v>230</v>
      </c>
      <c r="B239" s="65"/>
      <c r="C239" s="65"/>
      <c r="D239" s="141"/>
      <c r="E239" s="130"/>
      <c r="F239" s="131"/>
      <c r="G239" s="132"/>
      <c r="H239" s="65"/>
      <c r="I239" s="68"/>
      <c r="J239" s="66"/>
      <c r="K239" s="69"/>
      <c r="L239" s="172"/>
      <c r="M239" s="172"/>
      <c r="N239" s="15" t="str">
        <f t="shared" si="44"/>
        <v/>
      </c>
      <c r="O239" s="15" t="str">
        <f t="shared" si="45"/>
        <v/>
      </c>
      <c r="P239" s="15" t="str">
        <f t="shared" si="46"/>
        <v/>
      </c>
      <c r="Q239" s="3"/>
      <c r="R239" s="3"/>
      <c r="S239" s="129">
        <v>230</v>
      </c>
      <c r="T239" s="129">
        <f t="shared" si="47"/>
        <v>0</v>
      </c>
      <c r="U239" s="129" t="str">
        <f t="shared" si="38"/>
        <v/>
      </c>
      <c r="V239" s="27" t="str">
        <f t="shared" si="39"/>
        <v/>
      </c>
      <c r="W239" s="129">
        <f t="shared" si="48"/>
        <v>0</v>
      </c>
      <c r="X239" s="129" t="str">
        <f t="shared" si="40"/>
        <v/>
      </c>
      <c r="Y239" s="27" t="str">
        <f t="shared" si="41"/>
        <v/>
      </c>
      <c r="Z239" s="129">
        <f t="shared" si="49"/>
        <v>0</v>
      </c>
      <c r="AA239" s="129" t="str">
        <f t="shared" si="42"/>
        <v/>
      </c>
      <c r="AB239" s="27" t="str">
        <f t="shared" si="43"/>
        <v/>
      </c>
      <c r="AC239" s="3"/>
      <c r="AD239" s="3"/>
    </row>
    <row r="240" spans="1:30" x14ac:dyDescent="0.35">
      <c r="A240" s="156">
        <v>231</v>
      </c>
      <c r="B240" s="65"/>
      <c r="C240" s="65"/>
      <c r="D240" s="141"/>
      <c r="E240" s="130"/>
      <c r="F240" s="131"/>
      <c r="G240" s="132"/>
      <c r="H240" s="65"/>
      <c r="I240" s="68"/>
      <c r="J240" s="66"/>
      <c r="K240" s="69"/>
      <c r="L240" s="172"/>
      <c r="M240" s="172"/>
      <c r="N240" s="15" t="str">
        <f t="shared" si="44"/>
        <v/>
      </c>
      <c r="O240" s="15" t="str">
        <f t="shared" si="45"/>
        <v/>
      </c>
      <c r="P240" s="15" t="str">
        <f t="shared" si="46"/>
        <v/>
      </c>
      <c r="Q240" s="3"/>
      <c r="R240" s="3"/>
      <c r="S240" s="129">
        <v>231</v>
      </c>
      <c r="T240" s="129">
        <f t="shared" si="47"/>
        <v>0</v>
      </c>
      <c r="U240" s="129" t="str">
        <f t="shared" si="38"/>
        <v/>
      </c>
      <c r="V240" s="27" t="str">
        <f t="shared" si="39"/>
        <v/>
      </c>
      <c r="W240" s="129">
        <f t="shared" si="48"/>
        <v>0</v>
      </c>
      <c r="X240" s="129" t="str">
        <f t="shared" si="40"/>
        <v/>
      </c>
      <c r="Y240" s="27" t="str">
        <f t="shared" si="41"/>
        <v/>
      </c>
      <c r="Z240" s="129">
        <f t="shared" si="49"/>
        <v>0</v>
      </c>
      <c r="AA240" s="129" t="str">
        <f t="shared" si="42"/>
        <v/>
      </c>
      <c r="AB240" s="27" t="str">
        <f t="shared" si="43"/>
        <v/>
      </c>
      <c r="AC240" s="3"/>
      <c r="AD240" s="3"/>
    </row>
    <row r="241" spans="1:30" x14ac:dyDescent="0.35">
      <c r="A241" s="156">
        <v>232</v>
      </c>
      <c r="B241" s="65"/>
      <c r="C241" s="65"/>
      <c r="D241" s="141"/>
      <c r="E241" s="130"/>
      <c r="F241" s="131"/>
      <c r="G241" s="132"/>
      <c r="H241" s="65"/>
      <c r="I241" s="68"/>
      <c r="J241" s="66"/>
      <c r="K241" s="69"/>
      <c r="L241" s="172"/>
      <c r="M241" s="172"/>
      <c r="N241" s="15" t="str">
        <f t="shared" si="44"/>
        <v/>
      </c>
      <c r="O241" s="15" t="str">
        <f t="shared" si="45"/>
        <v/>
      </c>
      <c r="P241" s="15" t="str">
        <f t="shared" si="46"/>
        <v/>
      </c>
      <c r="Q241" s="3"/>
      <c r="R241" s="3"/>
      <c r="S241" s="129">
        <v>232</v>
      </c>
      <c r="T241" s="129">
        <f t="shared" si="47"/>
        <v>0</v>
      </c>
      <c r="U241" s="129" t="str">
        <f t="shared" si="38"/>
        <v/>
      </c>
      <c r="V241" s="27" t="str">
        <f t="shared" si="39"/>
        <v/>
      </c>
      <c r="W241" s="129">
        <f t="shared" si="48"/>
        <v>0</v>
      </c>
      <c r="X241" s="129" t="str">
        <f t="shared" si="40"/>
        <v/>
      </c>
      <c r="Y241" s="27" t="str">
        <f t="shared" si="41"/>
        <v/>
      </c>
      <c r="Z241" s="129">
        <f t="shared" si="49"/>
        <v>0</v>
      </c>
      <c r="AA241" s="129" t="str">
        <f t="shared" si="42"/>
        <v/>
      </c>
      <c r="AB241" s="27" t="str">
        <f t="shared" si="43"/>
        <v/>
      </c>
      <c r="AC241" s="3"/>
      <c r="AD241" s="3"/>
    </row>
    <row r="242" spans="1:30" x14ac:dyDescent="0.35">
      <c r="A242" s="156">
        <v>233</v>
      </c>
      <c r="B242" s="65"/>
      <c r="C242" s="65"/>
      <c r="D242" s="141"/>
      <c r="E242" s="130"/>
      <c r="F242" s="131"/>
      <c r="G242" s="132"/>
      <c r="H242" s="65"/>
      <c r="I242" s="68"/>
      <c r="J242" s="66"/>
      <c r="K242" s="69"/>
      <c r="L242" s="172"/>
      <c r="M242" s="172"/>
      <c r="N242" s="15" t="str">
        <f t="shared" si="44"/>
        <v/>
      </c>
      <c r="O242" s="15" t="str">
        <f t="shared" si="45"/>
        <v/>
      </c>
      <c r="P242" s="15" t="str">
        <f t="shared" si="46"/>
        <v/>
      </c>
      <c r="Q242" s="3"/>
      <c r="R242" s="3"/>
      <c r="S242" s="129">
        <v>233</v>
      </c>
      <c r="T242" s="129">
        <f t="shared" si="47"/>
        <v>0</v>
      </c>
      <c r="U242" s="129" t="str">
        <f t="shared" si="38"/>
        <v/>
      </c>
      <c r="V242" s="27" t="str">
        <f t="shared" si="39"/>
        <v/>
      </c>
      <c r="W242" s="129">
        <f t="shared" si="48"/>
        <v>0</v>
      </c>
      <c r="X242" s="129" t="str">
        <f t="shared" si="40"/>
        <v/>
      </c>
      <c r="Y242" s="27" t="str">
        <f t="shared" si="41"/>
        <v/>
      </c>
      <c r="Z242" s="129">
        <f t="shared" si="49"/>
        <v>0</v>
      </c>
      <c r="AA242" s="129" t="str">
        <f t="shared" si="42"/>
        <v/>
      </c>
      <c r="AB242" s="27" t="str">
        <f t="shared" si="43"/>
        <v/>
      </c>
      <c r="AC242" s="3"/>
      <c r="AD242" s="3"/>
    </row>
    <row r="243" spans="1:30" x14ac:dyDescent="0.35">
      <c r="A243" s="156">
        <v>234</v>
      </c>
      <c r="B243" s="65"/>
      <c r="C243" s="65"/>
      <c r="D243" s="141"/>
      <c r="E243" s="130"/>
      <c r="F243" s="131"/>
      <c r="G243" s="132"/>
      <c r="H243" s="65"/>
      <c r="I243" s="68"/>
      <c r="J243" s="66"/>
      <c r="K243" s="69"/>
      <c r="L243" s="172"/>
      <c r="M243" s="172"/>
      <c r="N243" s="15" t="str">
        <f t="shared" si="44"/>
        <v/>
      </c>
      <c r="O243" s="15" t="str">
        <f t="shared" si="45"/>
        <v/>
      </c>
      <c r="P243" s="15" t="str">
        <f t="shared" si="46"/>
        <v/>
      </c>
      <c r="Q243" s="3"/>
      <c r="R243" s="3"/>
      <c r="S243" s="129">
        <v>234</v>
      </c>
      <c r="T243" s="129">
        <f t="shared" si="47"/>
        <v>0</v>
      </c>
      <c r="U243" s="129" t="str">
        <f t="shared" si="38"/>
        <v/>
      </c>
      <c r="V243" s="27" t="str">
        <f t="shared" si="39"/>
        <v/>
      </c>
      <c r="W243" s="129">
        <f t="shared" si="48"/>
        <v>0</v>
      </c>
      <c r="X243" s="129" t="str">
        <f t="shared" si="40"/>
        <v/>
      </c>
      <c r="Y243" s="27" t="str">
        <f t="shared" si="41"/>
        <v/>
      </c>
      <c r="Z243" s="129">
        <f t="shared" si="49"/>
        <v>0</v>
      </c>
      <c r="AA243" s="129" t="str">
        <f t="shared" si="42"/>
        <v/>
      </c>
      <c r="AB243" s="27" t="str">
        <f t="shared" si="43"/>
        <v/>
      </c>
      <c r="AC243" s="3"/>
      <c r="AD243" s="3"/>
    </row>
    <row r="244" spans="1:30" x14ac:dyDescent="0.35">
      <c r="A244" s="156">
        <v>235</v>
      </c>
      <c r="B244" s="65"/>
      <c r="C244" s="65"/>
      <c r="D244" s="141"/>
      <c r="E244" s="130"/>
      <c r="F244" s="131"/>
      <c r="G244" s="132"/>
      <c r="H244" s="65"/>
      <c r="I244" s="68"/>
      <c r="J244" s="66"/>
      <c r="K244" s="69"/>
      <c r="L244" s="172"/>
      <c r="M244" s="172"/>
      <c r="N244" s="15" t="str">
        <f t="shared" si="44"/>
        <v/>
      </c>
      <c r="O244" s="15" t="str">
        <f t="shared" si="45"/>
        <v/>
      </c>
      <c r="P244" s="15" t="str">
        <f t="shared" si="46"/>
        <v/>
      </c>
      <c r="Q244" s="3"/>
      <c r="R244" s="3"/>
      <c r="S244" s="129">
        <v>235</v>
      </c>
      <c r="T244" s="129">
        <f t="shared" si="47"/>
        <v>0</v>
      </c>
      <c r="U244" s="129" t="str">
        <f t="shared" si="38"/>
        <v/>
      </c>
      <c r="V244" s="27" t="str">
        <f t="shared" si="39"/>
        <v/>
      </c>
      <c r="W244" s="129">
        <f t="shared" si="48"/>
        <v>0</v>
      </c>
      <c r="X244" s="129" t="str">
        <f t="shared" si="40"/>
        <v/>
      </c>
      <c r="Y244" s="27" t="str">
        <f t="shared" si="41"/>
        <v/>
      </c>
      <c r="Z244" s="129">
        <f t="shared" si="49"/>
        <v>0</v>
      </c>
      <c r="AA244" s="129" t="str">
        <f t="shared" si="42"/>
        <v/>
      </c>
      <c r="AB244" s="27" t="str">
        <f t="shared" si="43"/>
        <v/>
      </c>
      <c r="AC244" s="3"/>
      <c r="AD244" s="3"/>
    </row>
    <row r="245" spans="1:30" x14ac:dyDescent="0.35">
      <c r="A245" s="156">
        <v>236</v>
      </c>
      <c r="B245" s="65"/>
      <c r="C245" s="65"/>
      <c r="D245" s="141"/>
      <c r="E245" s="130"/>
      <c r="F245" s="131"/>
      <c r="G245" s="132"/>
      <c r="H245" s="65"/>
      <c r="I245" s="68"/>
      <c r="J245" s="66"/>
      <c r="K245" s="69"/>
      <c r="L245" s="172"/>
      <c r="M245" s="172"/>
      <c r="N245" s="15" t="str">
        <f t="shared" si="44"/>
        <v/>
      </c>
      <c r="O245" s="15" t="str">
        <f t="shared" si="45"/>
        <v/>
      </c>
      <c r="P245" s="15" t="str">
        <f t="shared" si="46"/>
        <v/>
      </c>
      <c r="Q245" s="3"/>
      <c r="R245" s="3"/>
      <c r="S245" s="129">
        <v>236</v>
      </c>
      <c r="T245" s="129">
        <f t="shared" si="47"/>
        <v>0</v>
      </c>
      <c r="U245" s="129" t="str">
        <f t="shared" si="38"/>
        <v/>
      </c>
      <c r="V245" s="27" t="str">
        <f t="shared" si="39"/>
        <v/>
      </c>
      <c r="W245" s="129">
        <f t="shared" si="48"/>
        <v>0</v>
      </c>
      <c r="X245" s="129" t="str">
        <f t="shared" si="40"/>
        <v/>
      </c>
      <c r="Y245" s="27" t="str">
        <f t="shared" si="41"/>
        <v/>
      </c>
      <c r="Z245" s="129">
        <f t="shared" si="49"/>
        <v>0</v>
      </c>
      <c r="AA245" s="129" t="str">
        <f t="shared" si="42"/>
        <v/>
      </c>
      <c r="AB245" s="27" t="str">
        <f t="shared" si="43"/>
        <v/>
      </c>
      <c r="AC245" s="3"/>
      <c r="AD245" s="3"/>
    </row>
    <row r="246" spans="1:30" x14ac:dyDescent="0.35">
      <c r="A246" s="156">
        <v>237</v>
      </c>
      <c r="B246" s="65"/>
      <c r="C246" s="65"/>
      <c r="D246" s="141"/>
      <c r="E246" s="130"/>
      <c r="F246" s="131"/>
      <c r="G246" s="132"/>
      <c r="H246" s="65"/>
      <c r="I246" s="68"/>
      <c r="J246" s="66"/>
      <c r="K246" s="69"/>
      <c r="L246" s="172"/>
      <c r="M246" s="172"/>
      <c r="N246" s="15" t="str">
        <f t="shared" si="44"/>
        <v/>
      </c>
      <c r="O246" s="15" t="str">
        <f t="shared" si="45"/>
        <v/>
      </c>
      <c r="P246" s="15" t="str">
        <f t="shared" si="46"/>
        <v/>
      </c>
      <c r="Q246" s="3"/>
      <c r="R246" s="3"/>
      <c r="S246" s="129">
        <v>237</v>
      </c>
      <c r="T246" s="129">
        <f t="shared" si="47"/>
        <v>0</v>
      </c>
      <c r="U246" s="129" t="str">
        <f t="shared" si="38"/>
        <v/>
      </c>
      <c r="V246" s="27" t="str">
        <f t="shared" si="39"/>
        <v/>
      </c>
      <c r="W246" s="129">
        <f t="shared" si="48"/>
        <v>0</v>
      </c>
      <c r="X246" s="129" t="str">
        <f t="shared" si="40"/>
        <v/>
      </c>
      <c r="Y246" s="27" t="str">
        <f t="shared" si="41"/>
        <v/>
      </c>
      <c r="Z246" s="129">
        <f t="shared" si="49"/>
        <v>0</v>
      </c>
      <c r="AA246" s="129" t="str">
        <f t="shared" si="42"/>
        <v/>
      </c>
      <c r="AB246" s="27" t="str">
        <f t="shared" si="43"/>
        <v/>
      </c>
      <c r="AC246" s="3"/>
      <c r="AD246" s="3"/>
    </row>
    <row r="247" spans="1:30" x14ac:dyDescent="0.35">
      <c r="A247" s="156">
        <v>238</v>
      </c>
      <c r="B247" s="65"/>
      <c r="C247" s="65"/>
      <c r="D247" s="141"/>
      <c r="E247" s="130"/>
      <c r="F247" s="131"/>
      <c r="G247" s="132"/>
      <c r="H247" s="65"/>
      <c r="I247" s="68"/>
      <c r="J247" s="66"/>
      <c r="K247" s="69"/>
      <c r="L247" s="172"/>
      <c r="M247" s="172"/>
      <c r="N247" s="15" t="str">
        <f t="shared" si="44"/>
        <v/>
      </c>
      <c r="O247" s="15" t="str">
        <f t="shared" si="45"/>
        <v/>
      </c>
      <c r="P247" s="15" t="str">
        <f t="shared" si="46"/>
        <v/>
      </c>
      <c r="Q247" s="3"/>
      <c r="R247" s="3"/>
      <c r="S247" s="129">
        <v>238</v>
      </c>
      <c r="T247" s="129">
        <f t="shared" si="47"/>
        <v>0</v>
      </c>
      <c r="U247" s="129" t="str">
        <f t="shared" si="38"/>
        <v/>
      </c>
      <c r="V247" s="27" t="str">
        <f t="shared" si="39"/>
        <v/>
      </c>
      <c r="W247" s="129">
        <f t="shared" si="48"/>
        <v>0</v>
      </c>
      <c r="X247" s="129" t="str">
        <f t="shared" si="40"/>
        <v/>
      </c>
      <c r="Y247" s="27" t="str">
        <f t="shared" si="41"/>
        <v/>
      </c>
      <c r="Z247" s="129">
        <f t="shared" si="49"/>
        <v>0</v>
      </c>
      <c r="AA247" s="129" t="str">
        <f t="shared" si="42"/>
        <v/>
      </c>
      <c r="AB247" s="27" t="str">
        <f t="shared" si="43"/>
        <v/>
      </c>
      <c r="AC247" s="3"/>
      <c r="AD247" s="3"/>
    </row>
    <row r="248" spans="1:30" x14ac:dyDescent="0.35">
      <c r="A248" s="156">
        <v>239</v>
      </c>
      <c r="B248" s="65"/>
      <c r="C248" s="65"/>
      <c r="D248" s="141"/>
      <c r="E248" s="130"/>
      <c r="F248" s="131"/>
      <c r="G248" s="132"/>
      <c r="H248" s="65"/>
      <c r="I248" s="68"/>
      <c r="J248" s="66"/>
      <c r="K248" s="69"/>
      <c r="L248" s="172"/>
      <c r="M248" s="172"/>
      <c r="N248" s="15" t="str">
        <f t="shared" si="44"/>
        <v/>
      </c>
      <c r="O248" s="15" t="str">
        <f t="shared" si="45"/>
        <v/>
      </c>
      <c r="P248" s="15" t="str">
        <f t="shared" si="46"/>
        <v/>
      </c>
      <c r="Q248" s="3"/>
      <c r="R248" s="3"/>
      <c r="S248" s="129">
        <v>239</v>
      </c>
      <c r="T248" s="129">
        <f t="shared" si="47"/>
        <v>0</v>
      </c>
      <c r="U248" s="129" t="str">
        <f t="shared" si="38"/>
        <v/>
      </c>
      <c r="V248" s="27" t="str">
        <f t="shared" si="39"/>
        <v/>
      </c>
      <c r="W248" s="129">
        <f t="shared" si="48"/>
        <v>0</v>
      </c>
      <c r="X248" s="129" t="str">
        <f t="shared" si="40"/>
        <v/>
      </c>
      <c r="Y248" s="27" t="str">
        <f t="shared" si="41"/>
        <v/>
      </c>
      <c r="Z248" s="129">
        <f t="shared" si="49"/>
        <v>0</v>
      </c>
      <c r="AA248" s="129" t="str">
        <f t="shared" si="42"/>
        <v/>
      </c>
      <c r="AB248" s="27" t="str">
        <f t="shared" si="43"/>
        <v/>
      </c>
      <c r="AC248" s="3"/>
      <c r="AD248" s="3"/>
    </row>
    <row r="249" spans="1:30" x14ac:dyDescent="0.35">
      <c r="A249" s="156">
        <v>240</v>
      </c>
      <c r="B249" s="65"/>
      <c r="C249" s="65"/>
      <c r="D249" s="141"/>
      <c r="E249" s="130"/>
      <c r="F249" s="131"/>
      <c r="G249" s="132"/>
      <c r="H249" s="65"/>
      <c r="I249" s="68"/>
      <c r="J249" s="66"/>
      <c r="K249" s="69"/>
      <c r="L249" s="172"/>
      <c r="M249" s="172"/>
      <c r="N249" s="15" t="str">
        <f t="shared" si="44"/>
        <v/>
      </c>
      <c r="O249" s="15" t="str">
        <f t="shared" si="45"/>
        <v/>
      </c>
      <c r="P249" s="15" t="str">
        <f t="shared" si="46"/>
        <v/>
      </c>
      <c r="Q249" s="3"/>
      <c r="R249" s="3"/>
      <c r="S249" s="129">
        <v>240</v>
      </c>
      <c r="T249" s="129">
        <f t="shared" si="47"/>
        <v>0</v>
      </c>
      <c r="U249" s="129" t="str">
        <f t="shared" si="38"/>
        <v/>
      </c>
      <c r="V249" s="27" t="str">
        <f t="shared" si="39"/>
        <v/>
      </c>
      <c r="W249" s="129">
        <f t="shared" si="48"/>
        <v>0</v>
      </c>
      <c r="X249" s="129" t="str">
        <f t="shared" si="40"/>
        <v/>
      </c>
      <c r="Y249" s="27" t="str">
        <f t="shared" si="41"/>
        <v/>
      </c>
      <c r="Z249" s="129">
        <f t="shared" si="49"/>
        <v>0</v>
      </c>
      <c r="AA249" s="129" t="str">
        <f t="shared" si="42"/>
        <v/>
      </c>
      <c r="AB249" s="27" t="str">
        <f t="shared" si="43"/>
        <v/>
      </c>
      <c r="AC249" s="3"/>
      <c r="AD249" s="3"/>
    </row>
    <row r="250" spans="1:30" x14ac:dyDescent="0.35">
      <c r="A250" s="156">
        <v>241</v>
      </c>
      <c r="B250" s="65"/>
      <c r="C250" s="65"/>
      <c r="D250" s="141"/>
      <c r="E250" s="130"/>
      <c r="F250" s="131"/>
      <c r="G250" s="132"/>
      <c r="H250" s="65"/>
      <c r="I250" s="68"/>
      <c r="J250" s="66"/>
      <c r="K250" s="69"/>
      <c r="L250" s="172"/>
      <c r="M250" s="172"/>
      <c r="N250" s="15" t="str">
        <f t="shared" si="44"/>
        <v/>
      </c>
      <c r="O250" s="15" t="str">
        <f t="shared" si="45"/>
        <v/>
      </c>
      <c r="P250" s="15" t="str">
        <f t="shared" si="46"/>
        <v/>
      </c>
      <c r="Q250" s="3"/>
      <c r="R250" s="3"/>
      <c r="S250" s="129">
        <v>241</v>
      </c>
      <c r="T250" s="129">
        <f t="shared" si="47"/>
        <v>0</v>
      </c>
      <c r="U250" s="129" t="str">
        <f t="shared" si="38"/>
        <v/>
      </c>
      <c r="V250" s="27" t="str">
        <f t="shared" si="39"/>
        <v/>
      </c>
      <c r="W250" s="129">
        <f t="shared" si="48"/>
        <v>0</v>
      </c>
      <c r="X250" s="129" t="str">
        <f t="shared" si="40"/>
        <v/>
      </c>
      <c r="Y250" s="27" t="str">
        <f t="shared" si="41"/>
        <v/>
      </c>
      <c r="Z250" s="129">
        <f t="shared" si="49"/>
        <v>0</v>
      </c>
      <c r="AA250" s="129" t="str">
        <f t="shared" si="42"/>
        <v/>
      </c>
      <c r="AB250" s="27" t="str">
        <f t="shared" si="43"/>
        <v/>
      </c>
      <c r="AC250" s="3"/>
      <c r="AD250" s="3"/>
    </row>
    <row r="251" spans="1:30" x14ac:dyDescent="0.35">
      <c r="A251" s="156">
        <v>242</v>
      </c>
      <c r="B251" s="65"/>
      <c r="C251" s="65"/>
      <c r="D251" s="141"/>
      <c r="E251" s="130"/>
      <c r="F251" s="131"/>
      <c r="G251" s="132"/>
      <c r="H251" s="65"/>
      <c r="I251" s="68"/>
      <c r="J251" s="66"/>
      <c r="K251" s="69"/>
      <c r="L251" s="172"/>
      <c r="M251" s="172"/>
      <c r="N251" s="15" t="str">
        <f t="shared" si="44"/>
        <v/>
      </c>
      <c r="O251" s="15" t="str">
        <f t="shared" si="45"/>
        <v/>
      </c>
      <c r="P251" s="15" t="str">
        <f t="shared" si="46"/>
        <v/>
      </c>
      <c r="Q251" s="3"/>
      <c r="R251" s="3"/>
      <c r="S251" s="129">
        <v>242</v>
      </c>
      <c r="T251" s="129">
        <f t="shared" si="47"/>
        <v>0</v>
      </c>
      <c r="U251" s="129" t="str">
        <f t="shared" si="38"/>
        <v/>
      </c>
      <c r="V251" s="27" t="str">
        <f t="shared" si="39"/>
        <v/>
      </c>
      <c r="W251" s="129">
        <f t="shared" si="48"/>
        <v>0</v>
      </c>
      <c r="X251" s="129" t="str">
        <f t="shared" si="40"/>
        <v/>
      </c>
      <c r="Y251" s="27" t="str">
        <f t="shared" si="41"/>
        <v/>
      </c>
      <c r="Z251" s="129">
        <f t="shared" si="49"/>
        <v>0</v>
      </c>
      <c r="AA251" s="129" t="str">
        <f t="shared" si="42"/>
        <v/>
      </c>
      <c r="AB251" s="27" t="str">
        <f t="shared" si="43"/>
        <v/>
      </c>
      <c r="AC251" s="3"/>
      <c r="AD251" s="3"/>
    </row>
    <row r="252" spans="1:30" x14ac:dyDescent="0.35">
      <c r="A252" s="156">
        <v>243</v>
      </c>
      <c r="B252" s="65"/>
      <c r="C252" s="65"/>
      <c r="D252" s="141"/>
      <c r="E252" s="130"/>
      <c r="F252" s="131"/>
      <c r="G252" s="132"/>
      <c r="H252" s="65"/>
      <c r="I252" s="68"/>
      <c r="J252" s="66"/>
      <c r="K252" s="69"/>
      <c r="L252" s="172"/>
      <c r="M252" s="172"/>
      <c r="N252" s="15" t="str">
        <f t="shared" si="44"/>
        <v/>
      </c>
      <c r="O252" s="15" t="str">
        <f t="shared" si="45"/>
        <v/>
      </c>
      <c r="P252" s="15" t="str">
        <f t="shared" si="46"/>
        <v/>
      </c>
      <c r="Q252" s="3"/>
      <c r="R252" s="3"/>
      <c r="S252" s="129">
        <v>243</v>
      </c>
      <c r="T252" s="129">
        <f t="shared" si="47"/>
        <v>0</v>
      </c>
      <c r="U252" s="129" t="str">
        <f t="shared" si="38"/>
        <v/>
      </c>
      <c r="V252" s="27" t="str">
        <f t="shared" si="39"/>
        <v/>
      </c>
      <c r="W252" s="129">
        <f t="shared" si="48"/>
        <v>0</v>
      </c>
      <c r="X252" s="129" t="str">
        <f t="shared" si="40"/>
        <v/>
      </c>
      <c r="Y252" s="27" t="str">
        <f t="shared" si="41"/>
        <v/>
      </c>
      <c r="Z252" s="129">
        <f t="shared" si="49"/>
        <v>0</v>
      </c>
      <c r="AA252" s="129" t="str">
        <f t="shared" si="42"/>
        <v/>
      </c>
      <c r="AB252" s="27" t="str">
        <f t="shared" si="43"/>
        <v/>
      </c>
      <c r="AC252" s="3"/>
      <c r="AD252" s="3"/>
    </row>
    <row r="253" spans="1:30" x14ac:dyDescent="0.35">
      <c r="A253" s="156">
        <v>244</v>
      </c>
      <c r="B253" s="65"/>
      <c r="C253" s="65"/>
      <c r="D253" s="141"/>
      <c r="E253" s="130"/>
      <c r="F253" s="131"/>
      <c r="G253" s="132"/>
      <c r="H253" s="65"/>
      <c r="I253" s="68"/>
      <c r="J253" s="66"/>
      <c r="K253" s="69"/>
      <c r="L253" s="172"/>
      <c r="M253" s="172"/>
      <c r="N253" s="15" t="str">
        <f t="shared" si="44"/>
        <v/>
      </c>
      <c r="O253" s="15" t="str">
        <f t="shared" si="45"/>
        <v/>
      </c>
      <c r="P253" s="15" t="str">
        <f t="shared" si="46"/>
        <v/>
      </c>
      <c r="Q253" s="3"/>
      <c r="R253" s="3"/>
      <c r="S253" s="129">
        <v>244</v>
      </c>
      <c r="T253" s="129">
        <f t="shared" si="47"/>
        <v>0</v>
      </c>
      <c r="U253" s="129" t="str">
        <f t="shared" si="38"/>
        <v/>
      </c>
      <c r="V253" s="27" t="str">
        <f t="shared" si="39"/>
        <v/>
      </c>
      <c r="W253" s="129">
        <f t="shared" si="48"/>
        <v>0</v>
      </c>
      <c r="X253" s="129" t="str">
        <f t="shared" si="40"/>
        <v/>
      </c>
      <c r="Y253" s="27" t="str">
        <f t="shared" si="41"/>
        <v/>
      </c>
      <c r="Z253" s="129">
        <f t="shared" si="49"/>
        <v>0</v>
      </c>
      <c r="AA253" s="129" t="str">
        <f t="shared" si="42"/>
        <v/>
      </c>
      <c r="AB253" s="27" t="str">
        <f t="shared" si="43"/>
        <v/>
      </c>
      <c r="AC253" s="3"/>
      <c r="AD253" s="3"/>
    </row>
    <row r="254" spans="1:30" x14ac:dyDescent="0.35">
      <c r="A254" s="156">
        <v>245</v>
      </c>
      <c r="B254" s="65"/>
      <c r="C254" s="65"/>
      <c r="D254" s="141"/>
      <c r="E254" s="130"/>
      <c r="F254" s="131"/>
      <c r="G254" s="132"/>
      <c r="H254" s="65"/>
      <c r="I254" s="68"/>
      <c r="J254" s="66"/>
      <c r="K254" s="69"/>
      <c r="L254" s="172"/>
      <c r="M254" s="172"/>
      <c r="N254" s="15" t="str">
        <f t="shared" si="44"/>
        <v/>
      </c>
      <c r="O254" s="15" t="str">
        <f t="shared" si="45"/>
        <v/>
      </c>
      <c r="P254" s="15" t="str">
        <f t="shared" si="46"/>
        <v/>
      </c>
      <c r="Q254" s="3"/>
      <c r="R254" s="3"/>
      <c r="S254" s="129">
        <v>245</v>
      </c>
      <c r="T254" s="129">
        <f t="shared" si="47"/>
        <v>0</v>
      </c>
      <c r="U254" s="129" t="str">
        <f t="shared" si="38"/>
        <v/>
      </c>
      <c r="V254" s="27" t="str">
        <f t="shared" si="39"/>
        <v/>
      </c>
      <c r="W254" s="129">
        <f t="shared" si="48"/>
        <v>0</v>
      </c>
      <c r="X254" s="129" t="str">
        <f t="shared" si="40"/>
        <v/>
      </c>
      <c r="Y254" s="27" t="str">
        <f t="shared" si="41"/>
        <v/>
      </c>
      <c r="Z254" s="129">
        <f t="shared" si="49"/>
        <v>0</v>
      </c>
      <c r="AA254" s="129" t="str">
        <f t="shared" si="42"/>
        <v/>
      </c>
      <c r="AB254" s="27" t="str">
        <f t="shared" si="43"/>
        <v/>
      </c>
      <c r="AC254" s="3"/>
      <c r="AD254" s="3"/>
    </row>
    <row r="255" spans="1:30" x14ac:dyDescent="0.35">
      <c r="A255" s="156">
        <v>246</v>
      </c>
      <c r="B255" s="65"/>
      <c r="C255" s="65"/>
      <c r="D255" s="141"/>
      <c r="E255" s="130"/>
      <c r="F255" s="131"/>
      <c r="G255" s="132"/>
      <c r="H255" s="65"/>
      <c r="I255" s="68"/>
      <c r="J255" s="66"/>
      <c r="K255" s="69"/>
      <c r="L255" s="172"/>
      <c r="M255" s="172"/>
      <c r="N255" s="15" t="str">
        <f t="shared" si="44"/>
        <v/>
      </c>
      <c r="O255" s="15" t="str">
        <f t="shared" si="45"/>
        <v/>
      </c>
      <c r="P255" s="15" t="str">
        <f t="shared" si="46"/>
        <v/>
      </c>
      <c r="Q255" s="3"/>
      <c r="R255" s="3"/>
      <c r="S255" s="129">
        <v>246</v>
      </c>
      <c r="T255" s="129">
        <f t="shared" si="47"/>
        <v>0</v>
      </c>
      <c r="U255" s="129" t="str">
        <f t="shared" si="38"/>
        <v/>
      </c>
      <c r="V255" s="27" t="str">
        <f t="shared" si="39"/>
        <v/>
      </c>
      <c r="W255" s="129">
        <f t="shared" si="48"/>
        <v>0</v>
      </c>
      <c r="X255" s="129" t="str">
        <f t="shared" si="40"/>
        <v/>
      </c>
      <c r="Y255" s="27" t="str">
        <f t="shared" si="41"/>
        <v/>
      </c>
      <c r="Z255" s="129">
        <f t="shared" si="49"/>
        <v>0</v>
      </c>
      <c r="AA255" s="129" t="str">
        <f t="shared" si="42"/>
        <v/>
      </c>
      <c r="AB255" s="27" t="str">
        <f t="shared" si="43"/>
        <v/>
      </c>
      <c r="AC255" s="3"/>
      <c r="AD255" s="3"/>
    </row>
    <row r="256" spans="1:30" x14ac:dyDescent="0.35">
      <c r="A256" s="156">
        <v>247</v>
      </c>
      <c r="B256" s="65"/>
      <c r="C256" s="65"/>
      <c r="D256" s="141"/>
      <c r="E256" s="130"/>
      <c r="F256" s="131"/>
      <c r="G256" s="132"/>
      <c r="H256" s="65"/>
      <c r="I256" s="68"/>
      <c r="J256" s="66"/>
      <c r="K256" s="69"/>
      <c r="L256" s="172"/>
      <c r="M256" s="172"/>
      <c r="N256" s="15" t="str">
        <f t="shared" si="44"/>
        <v/>
      </c>
      <c r="O256" s="15" t="str">
        <f t="shared" si="45"/>
        <v/>
      </c>
      <c r="P256" s="15" t="str">
        <f t="shared" si="46"/>
        <v/>
      </c>
      <c r="Q256" s="3"/>
      <c r="R256" s="3"/>
      <c r="S256" s="129">
        <v>247</v>
      </c>
      <c r="T256" s="129">
        <f t="shared" si="47"/>
        <v>0</v>
      </c>
      <c r="U256" s="129" t="str">
        <f t="shared" si="38"/>
        <v/>
      </c>
      <c r="V256" s="27" t="str">
        <f t="shared" si="39"/>
        <v/>
      </c>
      <c r="W256" s="129">
        <f t="shared" si="48"/>
        <v>0</v>
      </c>
      <c r="X256" s="129" t="str">
        <f t="shared" si="40"/>
        <v/>
      </c>
      <c r="Y256" s="27" t="str">
        <f t="shared" si="41"/>
        <v/>
      </c>
      <c r="Z256" s="129">
        <f t="shared" si="49"/>
        <v>0</v>
      </c>
      <c r="AA256" s="129" t="str">
        <f t="shared" si="42"/>
        <v/>
      </c>
      <c r="AB256" s="27" t="str">
        <f t="shared" si="43"/>
        <v/>
      </c>
      <c r="AC256" s="3"/>
      <c r="AD256" s="3"/>
    </row>
    <row r="257" spans="1:30" x14ac:dyDescent="0.35">
      <c r="A257" s="156">
        <v>248</v>
      </c>
      <c r="B257" s="65"/>
      <c r="C257" s="65"/>
      <c r="D257" s="141"/>
      <c r="E257" s="130"/>
      <c r="F257" s="131"/>
      <c r="G257" s="132"/>
      <c r="H257" s="65"/>
      <c r="I257" s="68"/>
      <c r="J257" s="66"/>
      <c r="K257" s="69"/>
      <c r="L257" s="172"/>
      <c r="M257" s="172"/>
      <c r="N257" s="15" t="str">
        <f t="shared" si="44"/>
        <v/>
      </c>
      <c r="O257" s="15" t="str">
        <f t="shared" si="45"/>
        <v/>
      </c>
      <c r="P257" s="15" t="str">
        <f t="shared" si="46"/>
        <v/>
      </c>
      <c r="Q257" s="3"/>
      <c r="R257" s="3"/>
      <c r="S257" s="129">
        <v>248</v>
      </c>
      <c r="T257" s="129">
        <f t="shared" si="47"/>
        <v>0</v>
      </c>
      <c r="U257" s="129" t="str">
        <f t="shared" si="38"/>
        <v/>
      </c>
      <c r="V257" s="27" t="str">
        <f t="shared" si="39"/>
        <v/>
      </c>
      <c r="W257" s="129">
        <f t="shared" si="48"/>
        <v>0</v>
      </c>
      <c r="X257" s="129" t="str">
        <f t="shared" si="40"/>
        <v/>
      </c>
      <c r="Y257" s="27" t="str">
        <f t="shared" si="41"/>
        <v/>
      </c>
      <c r="Z257" s="129">
        <f t="shared" si="49"/>
        <v>0</v>
      </c>
      <c r="AA257" s="129" t="str">
        <f t="shared" si="42"/>
        <v/>
      </c>
      <c r="AB257" s="27" t="str">
        <f t="shared" si="43"/>
        <v/>
      </c>
      <c r="AC257" s="3"/>
      <c r="AD257" s="3"/>
    </row>
    <row r="258" spans="1:30" x14ac:dyDescent="0.35">
      <c r="A258" s="156">
        <v>249</v>
      </c>
      <c r="B258" s="65"/>
      <c r="C258" s="65"/>
      <c r="D258" s="141"/>
      <c r="E258" s="130"/>
      <c r="F258" s="131"/>
      <c r="G258" s="132"/>
      <c r="H258" s="65"/>
      <c r="I258" s="68"/>
      <c r="J258" s="66"/>
      <c r="K258" s="69"/>
      <c r="L258" s="172"/>
      <c r="M258" s="172"/>
      <c r="N258" s="15" t="str">
        <f t="shared" si="44"/>
        <v/>
      </c>
      <c r="O258" s="15" t="str">
        <f t="shared" si="45"/>
        <v/>
      </c>
      <c r="P258" s="15" t="str">
        <f t="shared" si="46"/>
        <v/>
      </c>
      <c r="Q258" s="3"/>
      <c r="R258" s="3"/>
      <c r="S258" s="129">
        <v>249</v>
      </c>
      <c r="T258" s="129">
        <f t="shared" si="47"/>
        <v>0</v>
      </c>
      <c r="U258" s="129" t="str">
        <f t="shared" si="38"/>
        <v/>
      </c>
      <c r="V258" s="27" t="str">
        <f t="shared" si="39"/>
        <v/>
      </c>
      <c r="W258" s="129">
        <f t="shared" si="48"/>
        <v>0</v>
      </c>
      <c r="X258" s="129" t="str">
        <f t="shared" si="40"/>
        <v/>
      </c>
      <c r="Y258" s="27" t="str">
        <f t="shared" si="41"/>
        <v/>
      </c>
      <c r="Z258" s="129">
        <f t="shared" si="49"/>
        <v>0</v>
      </c>
      <c r="AA258" s="129" t="str">
        <f t="shared" si="42"/>
        <v/>
      </c>
      <c r="AB258" s="27" t="str">
        <f t="shared" si="43"/>
        <v/>
      </c>
      <c r="AC258" s="3"/>
      <c r="AD258" s="3"/>
    </row>
    <row r="259" spans="1:30" x14ac:dyDescent="0.35">
      <c r="A259" s="156">
        <v>250</v>
      </c>
      <c r="B259" s="65"/>
      <c r="C259" s="65"/>
      <c r="D259" s="141"/>
      <c r="E259" s="130"/>
      <c r="F259" s="131"/>
      <c r="G259" s="132"/>
      <c r="H259" s="65"/>
      <c r="I259" s="68"/>
      <c r="J259" s="66"/>
      <c r="K259" s="69"/>
      <c r="L259" s="172"/>
      <c r="M259" s="172"/>
      <c r="N259" s="15" t="str">
        <f t="shared" si="44"/>
        <v/>
      </c>
      <c r="O259" s="15" t="str">
        <f t="shared" si="45"/>
        <v/>
      </c>
      <c r="P259" s="15" t="str">
        <f t="shared" si="46"/>
        <v/>
      </c>
      <c r="Q259" s="3"/>
      <c r="R259" s="3"/>
      <c r="S259" s="129">
        <v>250</v>
      </c>
      <c r="T259" s="129">
        <f t="shared" si="47"/>
        <v>0</v>
      </c>
      <c r="U259" s="129" t="str">
        <f t="shared" si="38"/>
        <v/>
      </c>
      <c r="V259" s="27" t="str">
        <f t="shared" si="39"/>
        <v/>
      </c>
      <c r="W259" s="129">
        <f t="shared" si="48"/>
        <v>0</v>
      </c>
      <c r="X259" s="129" t="str">
        <f t="shared" si="40"/>
        <v/>
      </c>
      <c r="Y259" s="27" t="str">
        <f t="shared" si="41"/>
        <v/>
      </c>
      <c r="Z259" s="129">
        <f t="shared" si="49"/>
        <v>0</v>
      </c>
      <c r="AA259" s="129" t="str">
        <f t="shared" si="42"/>
        <v/>
      </c>
      <c r="AB259" s="27" t="str">
        <f t="shared" si="43"/>
        <v/>
      </c>
      <c r="AC259" s="3"/>
      <c r="AD259" s="3"/>
    </row>
    <row r="260" spans="1:30" x14ac:dyDescent="0.35">
      <c r="A260" s="156">
        <v>251</v>
      </c>
      <c r="B260" s="65"/>
      <c r="C260" s="65"/>
      <c r="D260" s="141"/>
      <c r="E260" s="130"/>
      <c r="F260" s="131"/>
      <c r="G260" s="132"/>
      <c r="H260" s="65"/>
      <c r="I260" s="68"/>
      <c r="J260" s="66"/>
      <c r="K260" s="69"/>
      <c r="L260" s="172"/>
      <c r="M260" s="172"/>
      <c r="N260" s="15" t="str">
        <f t="shared" si="44"/>
        <v/>
      </c>
      <c r="O260" s="15" t="str">
        <f t="shared" si="45"/>
        <v/>
      </c>
      <c r="P260" s="15" t="str">
        <f t="shared" si="46"/>
        <v/>
      </c>
      <c r="Q260" s="3"/>
      <c r="R260" s="3"/>
      <c r="S260" s="129">
        <v>251</v>
      </c>
      <c r="T260" s="129">
        <f t="shared" si="47"/>
        <v>0</v>
      </c>
      <c r="U260" s="129" t="str">
        <f t="shared" si="38"/>
        <v/>
      </c>
      <c r="V260" s="27" t="str">
        <f t="shared" si="39"/>
        <v/>
      </c>
      <c r="W260" s="129">
        <f t="shared" si="48"/>
        <v>0</v>
      </c>
      <c r="X260" s="129" t="str">
        <f t="shared" si="40"/>
        <v/>
      </c>
      <c r="Y260" s="27" t="str">
        <f t="shared" si="41"/>
        <v/>
      </c>
      <c r="Z260" s="129">
        <f t="shared" si="49"/>
        <v>0</v>
      </c>
      <c r="AA260" s="129" t="str">
        <f t="shared" si="42"/>
        <v/>
      </c>
      <c r="AB260" s="27" t="str">
        <f t="shared" si="43"/>
        <v/>
      </c>
      <c r="AC260" s="3"/>
      <c r="AD260" s="3"/>
    </row>
    <row r="261" spans="1:30" x14ac:dyDescent="0.35">
      <c r="A261" s="156">
        <v>252</v>
      </c>
      <c r="B261" s="65"/>
      <c r="C261" s="65"/>
      <c r="D261" s="141"/>
      <c r="E261" s="130"/>
      <c r="F261" s="131"/>
      <c r="G261" s="132"/>
      <c r="H261" s="65"/>
      <c r="I261" s="68"/>
      <c r="J261" s="66"/>
      <c r="K261" s="69"/>
      <c r="L261" s="172"/>
      <c r="M261" s="172"/>
      <c r="N261" s="15" t="str">
        <f t="shared" si="44"/>
        <v/>
      </c>
      <c r="O261" s="15" t="str">
        <f t="shared" si="45"/>
        <v/>
      </c>
      <c r="P261" s="15" t="str">
        <f t="shared" si="46"/>
        <v/>
      </c>
      <c r="Q261" s="3"/>
      <c r="R261" s="3"/>
      <c r="S261" s="129">
        <v>252</v>
      </c>
      <c r="T261" s="129">
        <f t="shared" si="47"/>
        <v>0</v>
      </c>
      <c r="U261" s="129" t="str">
        <f t="shared" si="38"/>
        <v/>
      </c>
      <c r="V261" s="27" t="str">
        <f t="shared" si="39"/>
        <v/>
      </c>
      <c r="W261" s="129">
        <f t="shared" si="48"/>
        <v>0</v>
      </c>
      <c r="X261" s="129" t="str">
        <f t="shared" si="40"/>
        <v/>
      </c>
      <c r="Y261" s="27" t="str">
        <f t="shared" si="41"/>
        <v/>
      </c>
      <c r="Z261" s="129">
        <f t="shared" si="49"/>
        <v>0</v>
      </c>
      <c r="AA261" s="129" t="str">
        <f t="shared" si="42"/>
        <v/>
      </c>
      <c r="AB261" s="27" t="str">
        <f t="shared" si="43"/>
        <v/>
      </c>
      <c r="AC261" s="3"/>
      <c r="AD261" s="3"/>
    </row>
    <row r="262" spans="1:30" x14ac:dyDescent="0.35">
      <c r="A262" s="156">
        <v>253</v>
      </c>
      <c r="B262" s="65"/>
      <c r="C262" s="65"/>
      <c r="D262" s="141"/>
      <c r="E262" s="130"/>
      <c r="F262" s="131"/>
      <c r="G262" s="132"/>
      <c r="H262" s="65"/>
      <c r="I262" s="68"/>
      <c r="J262" s="66"/>
      <c r="K262" s="69"/>
      <c r="L262" s="172"/>
      <c r="M262" s="172"/>
      <c r="N262" s="15" t="str">
        <f t="shared" si="44"/>
        <v/>
      </c>
      <c r="O262" s="15" t="str">
        <f t="shared" si="45"/>
        <v/>
      </c>
      <c r="P262" s="15" t="str">
        <f t="shared" si="46"/>
        <v/>
      </c>
      <c r="Q262" s="3"/>
      <c r="R262" s="3"/>
      <c r="S262" s="129">
        <v>253</v>
      </c>
      <c r="T262" s="129">
        <f t="shared" si="47"/>
        <v>0</v>
      </c>
      <c r="U262" s="129" t="str">
        <f t="shared" si="38"/>
        <v/>
      </c>
      <c r="V262" s="27" t="str">
        <f t="shared" si="39"/>
        <v/>
      </c>
      <c r="W262" s="129">
        <f t="shared" si="48"/>
        <v>0</v>
      </c>
      <c r="X262" s="129" t="str">
        <f t="shared" si="40"/>
        <v/>
      </c>
      <c r="Y262" s="27" t="str">
        <f t="shared" si="41"/>
        <v/>
      </c>
      <c r="Z262" s="129">
        <f t="shared" si="49"/>
        <v>0</v>
      </c>
      <c r="AA262" s="129" t="str">
        <f t="shared" si="42"/>
        <v/>
      </c>
      <c r="AB262" s="27" t="str">
        <f t="shared" si="43"/>
        <v/>
      </c>
      <c r="AC262" s="3"/>
      <c r="AD262" s="3"/>
    </row>
    <row r="263" spans="1:30" x14ac:dyDescent="0.35">
      <c r="A263" s="156">
        <v>254</v>
      </c>
      <c r="B263" s="65"/>
      <c r="C263" s="65"/>
      <c r="D263" s="141"/>
      <c r="E263" s="130"/>
      <c r="F263" s="131"/>
      <c r="G263" s="132"/>
      <c r="H263" s="65"/>
      <c r="I263" s="68"/>
      <c r="J263" s="66"/>
      <c r="K263" s="69"/>
      <c r="L263" s="172"/>
      <c r="M263" s="172"/>
      <c r="N263" s="15" t="str">
        <f t="shared" si="44"/>
        <v/>
      </c>
      <c r="O263" s="15" t="str">
        <f t="shared" si="45"/>
        <v/>
      </c>
      <c r="P263" s="15" t="str">
        <f t="shared" si="46"/>
        <v/>
      </c>
      <c r="Q263" s="3"/>
      <c r="R263" s="3"/>
      <c r="S263" s="129">
        <v>254</v>
      </c>
      <c r="T263" s="129">
        <f t="shared" si="47"/>
        <v>0</v>
      </c>
      <c r="U263" s="129" t="str">
        <f t="shared" si="38"/>
        <v/>
      </c>
      <c r="V263" s="27" t="str">
        <f t="shared" si="39"/>
        <v/>
      </c>
      <c r="W263" s="129">
        <f t="shared" si="48"/>
        <v>0</v>
      </c>
      <c r="X263" s="129" t="str">
        <f t="shared" si="40"/>
        <v/>
      </c>
      <c r="Y263" s="27" t="str">
        <f t="shared" si="41"/>
        <v/>
      </c>
      <c r="Z263" s="129">
        <f t="shared" si="49"/>
        <v>0</v>
      </c>
      <c r="AA263" s="129" t="str">
        <f t="shared" si="42"/>
        <v/>
      </c>
      <c r="AB263" s="27" t="str">
        <f t="shared" si="43"/>
        <v/>
      </c>
      <c r="AC263" s="3"/>
      <c r="AD263" s="3"/>
    </row>
    <row r="264" spans="1:30" x14ac:dyDescent="0.35">
      <c r="A264" s="156">
        <v>255</v>
      </c>
      <c r="B264" s="65"/>
      <c r="C264" s="65"/>
      <c r="D264" s="141"/>
      <c r="E264" s="130"/>
      <c r="F264" s="131"/>
      <c r="G264" s="132"/>
      <c r="H264" s="65"/>
      <c r="I264" s="68"/>
      <c r="J264" s="66"/>
      <c r="K264" s="69"/>
      <c r="L264" s="172"/>
      <c r="M264" s="172"/>
      <c r="N264" s="15" t="str">
        <f t="shared" si="44"/>
        <v/>
      </c>
      <c r="O264" s="15" t="str">
        <f t="shared" si="45"/>
        <v/>
      </c>
      <c r="P264" s="15" t="str">
        <f t="shared" si="46"/>
        <v/>
      </c>
      <c r="Q264" s="3"/>
      <c r="R264" s="3"/>
      <c r="S264" s="129">
        <v>255</v>
      </c>
      <c r="T264" s="129">
        <f t="shared" si="47"/>
        <v>0</v>
      </c>
      <c r="U264" s="129" t="str">
        <f t="shared" si="38"/>
        <v/>
      </c>
      <c r="V264" s="27" t="str">
        <f t="shared" si="39"/>
        <v/>
      </c>
      <c r="W264" s="129">
        <f t="shared" si="48"/>
        <v>0</v>
      </c>
      <c r="X264" s="129" t="str">
        <f t="shared" si="40"/>
        <v/>
      </c>
      <c r="Y264" s="27" t="str">
        <f t="shared" si="41"/>
        <v/>
      </c>
      <c r="Z264" s="129">
        <f t="shared" si="49"/>
        <v>0</v>
      </c>
      <c r="AA264" s="129" t="str">
        <f t="shared" si="42"/>
        <v/>
      </c>
      <c r="AB264" s="27" t="str">
        <f t="shared" si="43"/>
        <v/>
      </c>
      <c r="AC264" s="3"/>
      <c r="AD264" s="3"/>
    </row>
    <row r="265" spans="1:30" x14ac:dyDescent="0.35">
      <c r="A265" s="156">
        <v>256</v>
      </c>
      <c r="B265" s="65"/>
      <c r="C265" s="65"/>
      <c r="D265" s="141"/>
      <c r="E265" s="130"/>
      <c r="F265" s="131"/>
      <c r="G265" s="132"/>
      <c r="H265" s="65"/>
      <c r="I265" s="68"/>
      <c r="J265" s="66"/>
      <c r="K265" s="69"/>
      <c r="L265" s="172"/>
      <c r="M265" s="172"/>
      <c r="N265" s="15" t="str">
        <f t="shared" si="44"/>
        <v/>
      </c>
      <c r="O265" s="15" t="str">
        <f t="shared" si="45"/>
        <v/>
      </c>
      <c r="P265" s="15" t="str">
        <f t="shared" si="46"/>
        <v/>
      </c>
      <c r="Q265" s="3"/>
      <c r="R265" s="3"/>
      <c r="S265" s="129">
        <v>256</v>
      </c>
      <c r="T265" s="129">
        <f t="shared" si="47"/>
        <v>0</v>
      </c>
      <c r="U265" s="129" t="str">
        <f t="shared" si="38"/>
        <v/>
      </c>
      <c r="V265" s="27" t="str">
        <f t="shared" si="39"/>
        <v/>
      </c>
      <c r="W265" s="129">
        <f t="shared" si="48"/>
        <v>0</v>
      </c>
      <c r="X265" s="129" t="str">
        <f t="shared" si="40"/>
        <v/>
      </c>
      <c r="Y265" s="27" t="str">
        <f t="shared" si="41"/>
        <v/>
      </c>
      <c r="Z265" s="129">
        <f t="shared" si="49"/>
        <v>0</v>
      </c>
      <c r="AA265" s="129" t="str">
        <f t="shared" si="42"/>
        <v/>
      </c>
      <c r="AB265" s="27" t="str">
        <f t="shared" si="43"/>
        <v/>
      </c>
      <c r="AC265" s="3"/>
      <c r="AD265" s="3"/>
    </row>
    <row r="266" spans="1:30" x14ac:dyDescent="0.35">
      <c r="A266" s="156">
        <v>257</v>
      </c>
      <c r="B266" s="65"/>
      <c r="C266" s="65"/>
      <c r="D266" s="141"/>
      <c r="E266" s="130"/>
      <c r="F266" s="131"/>
      <c r="G266" s="132"/>
      <c r="H266" s="65"/>
      <c r="I266" s="68"/>
      <c r="J266" s="66"/>
      <c r="K266" s="69"/>
      <c r="L266" s="172"/>
      <c r="M266" s="172"/>
      <c r="N266" s="15" t="str">
        <f t="shared" si="44"/>
        <v/>
      </c>
      <c r="O266" s="15" t="str">
        <f t="shared" si="45"/>
        <v/>
      </c>
      <c r="P266" s="15" t="str">
        <f t="shared" si="46"/>
        <v/>
      </c>
      <c r="Q266" s="3"/>
      <c r="R266" s="3"/>
      <c r="S266" s="129">
        <v>257</v>
      </c>
      <c r="T266" s="129">
        <f t="shared" si="47"/>
        <v>0</v>
      </c>
      <c r="U266" s="129" t="str">
        <f t="shared" ref="U266:U329" si="50">N266</f>
        <v/>
      </c>
      <c r="V266" s="27" t="str">
        <f t="shared" ref="V266:V329" si="51">IF(ISNA(VLOOKUP($S266,$T:$U,2,FALSE)),"",VLOOKUP($S266,$T:$U,2,FALSE))</f>
        <v/>
      </c>
      <c r="W266" s="129">
        <f t="shared" si="48"/>
        <v>0</v>
      </c>
      <c r="X266" s="129" t="str">
        <f t="shared" ref="X266:X329" si="52">O266</f>
        <v/>
      </c>
      <c r="Y266" s="27" t="str">
        <f t="shared" ref="Y266:Y329" si="53">IF(ISNA(VLOOKUP($S266,W:X,2,FALSE)),"",VLOOKUP($S266,W:X,2,FALSE))</f>
        <v/>
      </c>
      <c r="Z266" s="129">
        <f t="shared" si="49"/>
        <v>0</v>
      </c>
      <c r="AA266" s="129" t="str">
        <f t="shared" ref="AA266:AA329" si="54">P266</f>
        <v/>
      </c>
      <c r="AB266" s="27" t="str">
        <f t="shared" ref="AB266:AB329" si="55">IF(ISNA(VLOOKUP($S266,Z:AA,2,FALSE)),"",VLOOKUP($S266,Z:AA,2,FALSE))</f>
        <v/>
      </c>
      <c r="AC266" s="3"/>
      <c r="AD266" s="3"/>
    </row>
    <row r="267" spans="1:30" x14ac:dyDescent="0.35">
      <c r="A267" s="156">
        <v>258</v>
      </c>
      <c r="B267" s="65"/>
      <c r="C267" s="65"/>
      <c r="D267" s="141"/>
      <c r="E267" s="130"/>
      <c r="F267" s="131"/>
      <c r="G267" s="132"/>
      <c r="H267" s="65"/>
      <c r="I267" s="68"/>
      <c r="J267" s="66"/>
      <c r="K267" s="69"/>
      <c r="L267" s="172"/>
      <c r="M267" s="172"/>
      <c r="N267" s="15" t="str">
        <f t="shared" ref="N267:N330" si="56">IF(OR($C267="Скважина", $C267="Централизованная система сбора газа"), IF($J267="мониторинг проводится как часть централизованного пункта мониторинга", $K267,$B267), "")</f>
        <v/>
      </c>
      <c r="O267" s="15" t="str">
        <f t="shared" ref="O267:O330" si="57">IF($C267="Ствол", IF($J267="мониторинг проводится как часть централизованного пункта мониторинга", $K267,$B267), "")</f>
        <v/>
      </c>
      <c r="P267" s="15" t="str">
        <f t="shared" ref="P267:P330" si="58">IF($J267="мониторинг проводится как часть централизованного пункта мониторинга", $K267,IF($B267="", "", $B267))</f>
        <v/>
      </c>
      <c r="Q267" s="3"/>
      <c r="R267" s="3"/>
      <c r="S267" s="129">
        <v>258</v>
      </c>
      <c r="T267" s="129">
        <f t="shared" ref="T267:T330" si="59">IF(LEN(N267)&gt;0,T266+1,T266+0)</f>
        <v>0</v>
      </c>
      <c r="U267" s="129" t="str">
        <f t="shared" si="50"/>
        <v/>
      </c>
      <c r="V267" s="27" t="str">
        <f t="shared" si="51"/>
        <v/>
      </c>
      <c r="W267" s="129">
        <f t="shared" ref="W267:W330" si="60">IF(LEN(O267)&gt;0,W266+1,W266+0)</f>
        <v>0</v>
      </c>
      <c r="X267" s="129" t="str">
        <f t="shared" si="52"/>
        <v/>
      </c>
      <c r="Y267" s="27" t="str">
        <f t="shared" si="53"/>
        <v/>
      </c>
      <c r="Z267" s="129">
        <f t="shared" ref="Z267:Z330" si="61">IF(LEN(P267)&gt;0,Z266+1,Z266+0)</f>
        <v>0</v>
      </c>
      <c r="AA267" s="129" t="str">
        <f t="shared" si="54"/>
        <v/>
      </c>
      <c r="AB267" s="27" t="str">
        <f t="shared" si="55"/>
        <v/>
      </c>
      <c r="AC267" s="3"/>
      <c r="AD267" s="3"/>
    </row>
    <row r="268" spans="1:30" x14ac:dyDescent="0.35">
      <c r="A268" s="156">
        <v>259</v>
      </c>
      <c r="B268" s="65"/>
      <c r="C268" s="65"/>
      <c r="D268" s="141"/>
      <c r="E268" s="130"/>
      <c r="F268" s="131"/>
      <c r="G268" s="132"/>
      <c r="H268" s="65"/>
      <c r="I268" s="68"/>
      <c r="J268" s="66"/>
      <c r="K268" s="69"/>
      <c r="L268" s="172"/>
      <c r="M268" s="172"/>
      <c r="N268" s="15" t="str">
        <f t="shared" si="56"/>
        <v/>
      </c>
      <c r="O268" s="15" t="str">
        <f t="shared" si="57"/>
        <v/>
      </c>
      <c r="P268" s="15" t="str">
        <f t="shared" si="58"/>
        <v/>
      </c>
      <c r="Q268" s="3"/>
      <c r="R268" s="3"/>
      <c r="S268" s="129">
        <v>259</v>
      </c>
      <c r="T268" s="129">
        <f t="shared" si="59"/>
        <v>0</v>
      </c>
      <c r="U268" s="129" t="str">
        <f t="shared" si="50"/>
        <v/>
      </c>
      <c r="V268" s="27" t="str">
        <f t="shared" si="51"/>
        <v/>
      </c>
      <c r="W268" s="129">
        <f t="shared" si="60"/>
        <v>0</v>
      </c>
      <c r="X268" s="129" t="str">
        <f t="shared" si="52"/>
        <v/>
      </c>
      <c r="Y268" s="27" t="str">
        <f t="shared" si="53"/>
        <v/>
      </c>
      <c r="Z268" s="129">
        <f t="shared" si="61"/>
        <v>0</v>
      </c>
      <c r="AA268" s="129" t="str">
        <f t="shared" si="54"/>
        <v/>
      </c>
      <c r="AB268" s="27" t="str">
        <f t="shared" si="55"/>
        <v/>
      </c>
      <c r="AC268" s="3"/>
      <c r="AD268" s="3"/>
    </row>
    <row r="269" spans="1:30" x14ac:dyDescent="0.35">
      <c r="A269" s="156">
        <v>260</v>
      </c>
      <c r="B269" s="65"/>
      <c r="C269" s="65"/>
      <c r="D269" s="141"/>
      <c r="E269" s="130"/>
      <c r="F269" s="131"/>
      <c r="G269" s="132"/>
      <c r="H269" s="65"/>
      <c r="I269" s="68"/>
      <c r="J269" s="66"/>
      <c r="K269" s="69"/>
      <c r="L269" s="172"/>
      <c r="M269" s="172"/>
      <c r="N269" s="15" t="str">
        <f t="shared" si="56"/>
        <v/>
      </c>
      <c r="O269" s="15" t="str">
        <f t="shared" si="57"/>
        <v/>
      </c>
      <c r="P269" s="15" t="str">
        <f t="shared" si="58"/>
        <v/>
      </c>
      <c r="Q269" s="3"/>
      <c r="R269" s="3"/>
      <c r="S269" s="129">
        <v>260</v>
      </c>
      <c r="T269" s="129">
        <f t="shared" si="59"/>
        <v>0</v>
      </c>
      <c r="U269" s="129" t="str">
        <f t="shared" si="50"/>
        <v/>
      </c>
      <c r="V269" s="27" t="str">
        <f t="shared" si="51"/>
        <v/>
      </c>
      <c r="W269" s="129">
        <f t="shared" si="60"/>
        <v>0</v>
      </c>
      <c r="X269" s="129" t="str">
        <f t="shared" si="52"/>
        <v/>
      </c>
      <c r="Y269" s="27" t="str">
        <f t="shared" si="53"/>
        <v/>
      </c>
      <c r="Z269" s="129">
        <f t="shared" si="61"/>
        <v>0</v>
      </c>
      <c r="AA269" s="129" t="str">
        <f t="shared" si="54"/>
        <v/>
      </c>
      <c r="AB269" s="27" t="str">
        <f t="shared" si="55"/>
        <v/>
      </c>
      <c r="AC269" s="3"/>
      <c r="AD269" s="3"/>
    </row>
    <row r="270" spans="1:30" x14ac:dyDescent="0.35">
      <c r="A270" s="156">
        <v>261</v>
      </c>
      <c r="B270" s="65"/>
      <c r="C270" s="65"/>
      <c r="D270" s="141"/>
      <c r="E270" s="130"/>
      <c r="F270" s="131"/>
      <c r="G270" s="132"/>
      <c r="H270" s="65"/>
      <c r="I270" s="68"/>
      <c r="J270" s="66"/>
      <c r="K270" s="69"/>
      <c r="L270" s="172"/>
      <c r="M270" s="172"/>
      <c r="N270" s="15" t="str">
        <f t="shared" si="56"/>
        <v/>
      </c>
      <c r="O270" s="15" t="str">
        <f t="shared" si="57"/>
        <v/>
      </c>
      <c r="P270" s="15" t="str">
        <f t="shared" si="58"/>
        <v/>
      </c>
      <c r="Q270" s="3"/>
      <c r="R270" s="3"/>
      <c r="S270" s="129">
        <v>261</v>
      </c>
      <c r="T270" s="129">
        <f t="shared" si="59"/>
        <v>0</v>
      </c>
      <c r="U270" s="129" t="str">
        <f t="shared" si="50"/>
        <v/>
      </c>
      <c r="V270" s="27" t="str">
        <f t="shared" si="51"/>
        <v/>
      </c>
      <c r="W270" s="129">
        <f t="shared" si="60"/>
        <v>0</v>
      </c>
      <c r="X270" s="129" t="str">
        <f t="shared" si="52"/>
        <v/>
      </c>
      <c r="Y270" s="27" t="str">
        <f t="shared" si="53"/>
        <v/>
      </c>
      <c r="Z270" s="129">
        <f t="shared" si="61"/>
        <v>0</v>
      </c>
      <c r="AA270" s="129" t="str">
        <f t="shared" si="54"/>
        <v/>
      </c>
      <c r="AB270" s="27" t="str">
        <f t="shared" si="55"/>
        <v/>
      </c>
      <c r="AC270" s="3"/>
      <c r="AD270" s="3"/>
    </row>
    <row r="271" spans="1:30" x14ac:dyDescent="0.35">
      <c r="A271" s="156">
        <v>262</v>
      </c>
      <c r="B271" s="65"/>
      <c r="C271" s="65"/>
      <c r="D271" s="141"/>
      <c r="E271" s="130"/>
      <c r="F271" s="131"/>
      <c r="G271" s="132"/>
      <c r="H271" s="65"/>
      <c r="I271" s="68"/>
      <c r="J271" s="66"/>
      <c r="K271" s="69"/>
      <c r="L271" s="172"/>
      <c r="M271" s="172"/>
      <c r="N271" s="15" t="str">
        <f t="shared" si="56"/>
        <v/>
      </c>
      <c r="O271" s="15" t="str">
        <f t="shared" si="57"/>
        <v/>
      </c>
      <c r="P271" s="15" t="str">
        <f t="shared" si="58"/>
        <v/>
      </c>
      <c r="Q271" s="3"/>
      <c r="R271" s="3"/>
      <c r="S271" s="129">
        <v>262</v>
      </c>
      <c r="T271" s="129">
        <f t="shared" si="59"/>
        <v>0</v>
      </c>
      <c r="U271" s="129" t="str">
        <f t="shared" si="50"/>
        <v/>
      </c>
      <c r="V271" s="27" t="str">
        <f t="shared" si="51"/>
        <v/>
      </c>
      <c r="W271" s="129">
        <f t="shared" si="60"/>
        <v>0</v>
      </c>
      <c r="X271" s="129" t="str">
        <f t="shared" si="52"/>
        <v/>
      </c>
      <c r="Y271" s="27" t="str">
        <f t="shared" si="53"/>
        <v/>
      </c>
      <c r="Z271" s="129">
        <f t="shared" si="61"/>
        <v>0</v>
      </c>
      <c r="AA271" s="129" t="str">
        <f t="shared" si="54"/>
        <v/>
      </c>
      <c r="AB271" s="27" t="str">
        <f t="shared" si="55"/>
        <v/>
      </c>
      <c r="AC271" s="3"/>
      <c r="AD271" s="3"/>
    </row>
    <row r="272" spans="1:30" x14ac:dyDescent="0.35">
      <c r="A272" s="156">
        <v>263</v>
      </c>
      <c r="B272" s="65"/>
      <c r="C272" s="65"/>
      <c r="D272" s="141"/>
      <c r="E272" s="130"/>
      <c r="F272" s="131"/>
      <c r="G272" s="132"/>
      <c r="H272" s="65"/>
      <c r="I272" s="68"/>
      <c r="J272" s="66"/>
      <c r="K272" s="69"/>
      <c r="L272" s="172"/>
      <c r="M272" s="172"/>
      <c r="N272" s="15" t="str">
        <f t="shared" si="56"/>
        <v/>
      </c>
      <c r="O272" s="15" t="str">
        <f t="shared" si="57"/>
        <v/>
      </c>
      <c r="P272" s="15" t="str">
        <f t="shared" si="58"/>
        <v/>
      </c>
      <c r="Q272" s="3"/>
      <c r="R272" s="3"/>
      <c r="S272" s="129">
        <v>263</v>
      </c>
      <c r="T272" s="129">
        <f t="shared" si="59"/>
        <v>0</v>
      </c>
      <c r="U272" s="129" t="str">
        <f t="shared" si="50"/>
        <v/>
      </c>
      <c r="V272" s="27" t="str">
        <f t="shared" si="51"/>
        <v/>
      </c>
      <c r="W272" s="129">
        <f t="shared" si="60"/>
        <v>0</v>
      </c>
      <c r="X272" s="129" t="str">
        <f t="shared" si="52"/>
        <v/>
      </c>
      <c r="Y272" s="27" t="str">
        <f t="shared" si="53"/>
        <v/>
      </c>
      <c r="Z272" s="129">
        <f t="shared" si="61"/>
        <v>0</v>
      </c>
      <c r="AA272" s="129" t="str">
        <f t="shared" si="54"/>
        <v/>
      </c>
      <c r="AB272" s="27" t="str">
        <f t="shared" si="55"/>
        <v/>
      </c>
      <c r="AC272" s="3"/>
      <c r="AD272" s="3"/>
    </row>
    <row r="273" spans="1:30" x14ac:dyDescent="0.35">
      <c r="A273" s="156">
        <v>264</v>
      </c>
      <c r="B273" s="65"/>
      <c r="C273" s="65"/>
      <c r="D273" s="141"/>
      <c r="E273" s="130"/>
      <c r="F273" s="131"/>
      <c r="G273" s="132"/>
      <c r="H273" s="65"/>
      <c r="I273" s="68"/>
      <c r="J273" s="66"/>
      <c r="K273" s="69"/>
      <c r="L273" s="172"/>
      <c r="M273" s="172"/>
      <c r="N273" s="15" t="str">
        <f t="shared" si="56"/>
        <v/>
      </c>
      <c r="O273" s="15" t="str">
        <f t="shared" si="57"/>
        <v/>
      </c>
      <c r="P273" s="15" t="str">
        <f t="shared" si="58"/>
        <v/>
      </c>
      <c r="Q273" s="3"/>
      <c r="R273" s="3"/>
      <c r="S273" s="129">
        <v>264</v>
      </c>
      <c r="T273" s="129">
        <f t="shared" si="59"/>
        <v>0</v>
      </c>
      <c r="U273" s="129" t="str">
        <f t="shared" si="50"/>
        <v/>
      </c>
      <c r="V273" s="27" t="str">
        <f t="shared" si="51"/>
        <v/>
      </c>
      <c r="W273" s="129">
        <f t="shared" si="60"/>
        <v>0</v>
      </c>
      <c r="X273" s="129" t="str">
        <f t="shared" si="52"/>
        <v/>
      </c>
      <c r="Y273" s="27" t="str">
        <f t="shared" si="53"/>
        <v/>
      </c>
      <c r="Z273" s="129">
        <f t="shared" si="61"/>
        <v>0</v>
      </c>
      <c r="AA273" s="129" t="str">
        <f t="shared" si="54"/>
        <v/>
      </c>
      <c r="AB273" s="27" t="str">
        <f t="shared" si="55"/>
        <v/>
      </c>
      <c r="AC273" s="3"/>
      <c r="AD273" s="3"/>
    </row>
    <row r="274" spans="1:30" x14ac:dyDescent="0.35">
      <c r="A274" s="156">
        <v>265</v>
      </c>
      <c r="B274" s="65"/>
      <c r="C274" s="65"/>
      <c r="D274" s="141"/>
      <c r="E274" s="130"/>
      <c r="F274" s="131"/>
      <c r="G274" s="132"/>
      <c r="H274" s="65"/>
      <c r="I274" s="68"/>
      <c r="J274" s="66"/>
      <c r="K274" s="69"/>
      <c r="L274" s="172"/>
      <c r="M274" s="172"/>
      <c r="N274" s="15" t="str">
        <f t="shared" si="56"/>
        <v/>
      </c>
      <c r="O274" s="15" t="str">
        <f t="shared" si="57"/>
        <v/>
      </c>
      <c r="P274" s="15" t="str">
        <f t="shared" si="58"/>
        <v/>
      </c>
      <c r="Q274" s="3"/>
      <c r="R274" s="3"/>
      <c r="S274" s="129">
        <v>265</v>
      </c>
      <c r="T274" s="129">
        <f t="shared" si="59"/>
        <v>0</v>
      </c>
      <c r="U274" s="129" t="str">
        <f t="shared" si="50"/>
        <v/>
      </c>
      <c r="V274" s="27" t="str">
        <f t="shared" si="51"/>
        <v/>
      </c>
      <c r="W274" s="129">
        <f t="shared" si="60"/>
        <v>0</v>
      </c>
      <c r="X274" s="129" t="str">
        <f t="shared" si="52"/>
        <v/>
      </c>
      <c r="Y274" s="27" t="str">
        <f t="shared" si="53"/>
        <v/>
      </c>
      <c r="Z274" s="129">
        <f t="shared" si="61"/>
        <v>0</v>
      </c>
      <c r="AA274" s="129" t="str">
        <f t="shared" si="54"/>
        <v/>
      </c>
      <c r="AB274" s="27" t="str">
        <f t="shared" si="55"/>
        <v/>
      </c>
      <c r="AC274" s="3"/>
      <c r="AD274" s="3"/>
    </row>
    <row r="275" spans="1:30" x14ac:dyDescent="0.35">
      <c r="A275" s="156">
        <v>266</v>
      </c>
      <c r="B275" s="65"/>
      <c r="C275" s="65"/>
      <c r="D275" s="141"/>
      <c r="E275" s="130"/>
      <c r="F275" s="131"/>
      <c r="G275" s="132"/>
      <c r="H275" s="65"/>
      <c r="I275" s="68"/>
      <c r="J275" s="66"/>
      <c r="K275" s="69"/>
      <c r="L275" s="172"/>
      <c r="M275" s="172"/>
      <c r="N275" s="15" t="str">
        <f t="shared" si="56"/>
        <v/>
      </c>
      <c r="O275" s="15" t="str">
        <f t="shared" si="57"/>
        <v/>
      </c>
      <c r="P275" s="15" t="str">
        <f t="shared" si="58"/>
        <v/>
      </c>
      <c r="Q275" s="3"/>
      <c r="R275" s="3"/>
      <c r="S275" s="129">
        <v>266</v>
      </c>
      <c r="T275" s="129">
        <f t="shared" si="59"/>
        <v>0</v>
      </c>
      <c r="U275" s="129" t="str">
        <f t="shared" si="50"/>
        <v/>
      </c>
      <c r="V275" s="27" t="str">
        <f t="shared" si="51"/>
        <v/>
      </c>
      <c r="W275" s="129">
        <f t="shared" si="60"/>
        <v>0</v>
      </c>
      <c r="X275" s="129" t="str">
        <f t="shared" si="52"/>
        <v/>
      </c>
      <c r="Y275" s="27" t="str">
        <f t="shared" si="53"/>
        <v/>
      </c>
      <c r="Z275" s="129">
        <f t="shared" si="61"/>
        <v>0</v>
      </c>
      <c r="AA275" s="129" t="str">
        <f t="shared" si="54"/>
        <v/>
      </c>
      <c r="AB275" s="27" t="str">
        <f t="shared" si="55"/>
        <v/>
      </c>
      <c r="AC275" s="3"/>
      <c r="AD275" s="3"/>
    </row>
    <row r="276" spans="1:30" x14ac:dyDescent="0.35">
      <c r="A276" s="156">
        <v>267</v>
      </c>
      <c r="B276" s="65"/>
      <c r="C276" s="65"/>
      <c r="D276" s="141"/>
      <c r="E276" s="130"/>
      <c r="F276" s="131"/>
      <c r="G276" s="132"/>
      <c r="H276" s="65"/>
      <c r="I276" s="68"/>
      <c r="J276" s="66"/>
      <c r="K276" s="69"/>
      <c r="L276" s="172"/>
      <c r="M276" s="172"/>
      <c r="N276" s="15" t="str">
        <f t="shared" si="56"/>
        <v/>
      </c>
      <c r="O276" s="15" t="str">
        <f t="shared" si="57"/>
        <v/>
      </c>
      <c r="P276" s="15" t="str">
        <f t="shared" si="58"/>
        <v/>
      </c>
      <c r="Q276" s="3"/>
      <c r="R276" s="3"/>
      <c r="S276" s="129">
        <v>267</v>
      </c>
      <c r="T276" s="129">
        <f t="shared" si="59"/>
        <v>0</v>
      </c>
      <c r="U276" s="129" t="str">
        <f t="shared" si="50"/>
        <v/>
      </c>
      <c r="V276" s="27" t="str">
        <f t="shared" si="51"/>
        <v/>
      </c>
      <c r="W276" s="129">
        <f t="shared" si="60"/>
        <v>0</v>
      </c>
      <c r="X276" s="129" t="str">
        <f t="shared" si="52"/>
        <v/>
      </c>
      <c r="Y276" s="27" t="str">
        <f t="shared" si="53"/>
        <v/>
      </c>
      <c r="Z276" s="129">
        <f t="shared" si="61"/>
        <v>0</v>
      </c>
      <c r="AA276" s="129" t="str">
        <f t="shared" si="54"/>
        <v/>
      </c>
      <c r="AB276" s="27" t="str">
        <f t="shared" si="55"/>
        <v/>
      </c>
      <c r="AC276" s="3"/>
      <c r="AD276" s="3"/>
    </row>
    <row r="277" spans="1:30" x14ac:dyDescent="0.35">
      <c r="A277" s="156">
        <v>268</v>
      </c>
      <c r="B277" s="65"/>
      <c r="C277" s="65"/>
      <c r="D277" s="141"/>
      <c r="E277" s="130"/>
      <c r="F277" s="131"/>
      <c r="G277" s="132"/>
      <c r="H277" s="65"/>
      <c r="I277" s="68"/>
      <c r="J277" s="66"/>
      <c r="K277" s="69"/>
      <c r="L277" s="172"/>
      <c r="M277" s="172"/>
      <c r="N277" s="15" t="str">
        <f t="shared" si="56"/>
        <v/>
      </c>
      <c r="O277" s="15" t="str">
        <f t="shared" si="57"/>
        <v/>
      </c>
      <c r="P277" s="15" t="str">
        <f t="shared" si="58"/>
        <v/>
      </c>
      <c r="Q277" s="3"/>
      <c r="R277" s="3"/>
      <c r="S277" s="129">
        <v>268</v>
      </c>
      <c r="T277" s="129">
        <f t="shared" si="59"/>
        <v>0</v>
      </c>
      <c r="U277" s="129" t="str">
        <f t="shared" si="50"/>
        <v/>
      </c>
      <c r="V277" s="27" t="str">
        <f t="shared" si="51"/>
        <v/>
      </c>
      <c r="W277" s="129">
        <f t="shared" si="60"/>
        <v>0</v>
      </c>
      <c r="X277" s="129" t="str">
        <f t="shared" si="52"/>
        <v/>
      </c>
      <c r="Y277" s="27" t="str">
        <f t="shared" si="53"/>
        <v/>
      </c>
      <c r="Z277" s="129">
        <f t="shared" si="61"/>
        <v>0</v>
      </c>
      <c r="AA277" s="129" t="str">
        <f t="shared" si="54"/>
        <v/>
      </c>
      <c r="AB277" s="27" t="str">
        <f t="shared" si="55"/>
        <v/>
      </c>
      <c r="AC277" s="3"/>
      <c r="AD277" s="3"/>
    </row>
    <row r="278" spans="1:30" x14ac:dyDescent="0.35">
      <c r="A278" s="156">
        <v>269</v>
      </c>
      <c r="B278" s="65"/>
      <c r="C278" s="65"/>
      <c r="D278" s="141"/>
      <c r="E278" s="130"/>
      <c r="F278" s="131"/>
      <c r="G278" s="132"/>
      <c r="H278" s="65"/>
      <c r="I278" s="68"/>
      <c r="J278" s="66"/>
      <c r="K278" s="69"/>
      <c r="L278" s="172"/>
      <c r="M278" s="172"/>
      <c r="N278" s="15" t="str">
        <f t="shared" si="56"/>
        <v/>
      </c>
      <c r="O278" s="15" t="str">
        <f t="shared" si="57"/>
        <v/>
      </c>
      <c r="P278" s="15" t="str">
        <f t="shared" si="58"/>
        <v/>
      </c>
      <c r="Q278" s="3"/>
      <c r="R278" s="3"/>
      <c r="S278" s="129">
        <v>269</v>
      </c>
      <c r="T278" s="129">
        <f t="shared" si="59"/>
        <v>0</v>
      </c>
      <c r="U278" s="129" t="str">
        <f t="shared" si="50"/>
        <v/>
      </c>
      <c r="V278" s="27" t="str">
        <f t="shared" si="51"/>
        <v/>
      </c>
      <c r="W278" s="129">
        <f t="shared" si="60"/>
        <v>0</v>
      </c>
      <c r="X278" s="129" t="str">
        <f t="shared" si="52"/>
        <v/>
      </c>
      <c r="Y278" s="27" t="str">
        <f t="shared" si="53"/>
        <v/>
      </c>
      <c r="Z278" s="129">
        <f t="shared" si="61"/>
        <v>0</v>
      </c>
      <c r="AA278" s="129" t="str">
        <f t="shared" si="54"/>
        <v/>
      </c>
      <c r="AB278" s="27" t="str">
        <f t="shared" si="55"/>
        <v/>
      </c>
      <c r="AC278" s="3"/>
      <c r="AD278" s="3"/>
    </row>
    <row r="279" spans="1:30" x14ac:dyDescent="0.35">
      <c r="A279" s="156">
        <v>270</v>
      </c>
      <c r="B279" s="65"/>
      <c r="C279" s="65"/>
      <c r="D279" s="141"/>
      <c r="E279" s="130"/>
      <c r="F279" s="131"/>
      <c r="G279" s="132"/>
      <c r="H279" s="65"/>
      <c r="I279" s="68"/>
      <c r="J279" s="66"/>
      <c r="K279" s="69"/>
      <c r="L279" s="172"/>
      <c r="M279" s="172"/>
      <c r="N279" s="15" t="str">
        <f t="shared" si="56"/>
        <v/>
      </c>
      <c r="O279" s="15" t="str">
        <f t="shared" si="57"/>
        <v/>
      </c>
      <c r="P279" s="15" t="str">
        <f t="shared" si="58"/>
        <v/>
      </c>
      <c r="Q279" s="3"/>
      <c r="R279" s="3"/>
      <c r="S279" s="129">
        <v>270</v>
      </c>
      <c r="T279" s="129">
        <f t="shared" si="59"/>
        <v>0</v>
      </c>
      <c r="U279" s="129" t="str">
        <f t="shared" si="50"/>
        <v/>
      </c>
      <c r="V279" s="27" t="str">
        <f t="shared" si="51"/>
        <v/>
      </c>
      <c r="W279" s="129">
        <f t="shared" si="60"/>
        <v>0</v>
      </c>
      <c r="X279" s="129" t="str">
        <f t="shared" si="52"/>
        <v/>
      </c>
      <c r="Y279" s="27" t="str">
        <f t="shared" si="53"/>
        <v/>
      </c>
      <c r="Z279" s="129">
        <f t="shared" si="61"/>
        <v>0</v>
      </c>
      <c r="AA279" s="129" t="str">
        <f t="shared" si="54"/>
        <v/>
      </c>
      <c r="AB279" s="27" t="str">
        <f t="shared" si="55"/>
        <v/>
      </c>
      <c r="AC279" s="3"/>
      <c r="AD279" s="3"/>
    </row>
    <row r="280" spans="1:30" x14ac:dyDescent="0.35">
      <c r="A280" s="156">
        <v>271</v>
      </c>
      <c r="B280" s="65"/>
      <c r="C280" s="65"/>
      <c r="D280" s="141"/>
      <c r="E280" s="130"/>
      <c r="F280" s="131"/>
      <c r="G280" s="132"/>
      <c r="H280" s="65"/>
      <c r="I280" s="68"/>
      <c r="J280" s="66"/>
      <c r="K280" s="69"/>
      <c r="L280" s="172"/>
      <c r="M280" s="172"/>
      <c r="N280" s="15" t="str">
        <f t="shared" si="56"/>
        <v/>
      </c>
      <c r="O280" s="15" t="str">
        <f t="shared" si="57"/>
        <v/>
      </c>
      <c r="P280" s="15" t="str">
        <f t="shared" si="58"/>
        <v/>
      </c>
      <c r="Q280" s="3"/>
      <c r="R280" s="3"/>
      <c r="S280" s="129">
        <v>271</v>
      </c>
      <c r="T280" s="129">
        <f t="shared" si="59"/>
        <v>0</v>
      </c>
      <c r="U280" s="129" t="str">
        <f t="shared" si="50"/>
        <v/>
      </c>
      <c r="V280" s="27" t="str">
        <f t="shared" si="51"/>
        <v/>
      </c>
      <c r="W280" s="129">
        <f t="shared" si="60"/>
        <v>0</v>
      </c>
      <c r="X280" s="129" t="str">
        <f t="shared" si="52"/>
        <v/>
      </c>
      <c r="Y280" s="27" t="str">
        <f t="shared" si="53"/>
        <v/>
      </c>
      <c r="Z280" s="129">
        <f t="shared" si="61"/>
        <v>0</v>
      </c>
      <c r="AA280" s="129" t="str">
        <f t="shared" si="54"/>
        <v/>
      </c>
      <c r="AB280" s="27" t="str">
        <f t="shared" si="55"/>
        <v/>
      </c>
      <c r="AC280" s="3"/>
      <c r="AD280" s="3"/>
    </row>
    <row r="281" spans="1:30" x14ac:dyDescent="0.35">
      <c r="A281" s="156">
        <v>272</v>
      </c>
      <c r="B281" s="65"/>
      <c r="C281" s="65"/>
      <c r="D281" s="141"/>
      <c r="E281" s="130"/>
      <c r="F281" s="131"/>
      <c r="G281" s="132"/>
      <c r="H281" s="65"/>
      <c r="I281" s="68"/>
      <c r="J281" s="66"/>
      <c r="K281" s="69"/>
      <c r="L281" s="172"/>
      <c r="M281" s="172"/>
      <c r="N281" s="15" t="str">
        <f t="shared" si="56"/>
        <v/>
      </c>
      <c r="O281" s="15" t="str">
        <f t="shared" si="57"/>
        <v/>
      </c>
      <c r="P281" s="15" t="str">
        <f t="shared" si="58"/>
        <v/>
      </c>
      <c r="Q281" s="3"/>
      <c r="R281" s="3"/>
      <c r="S281" s="129">
        <v>272</v>
      </c>
      <c r="T281" s="129">
        <f t="shared" si="59"/>
        <v>0</v>
      </c>
      <c r="U281" s="129" t="str">
        <f t="shared" si="50"/>
        <v/>
      </c>
      <c r="V281" s="27" t="str">
        <f t="shared" si="51"/>
        <v/>
      </c>
      <c r="W281" s="129">
        <f t="shared" si="60"/>
        <v>0</v>
      </c>
      <c r="X281" s="129" t="str">
        <f t="shared" si="52"/>
        <v/>
      </c>
      <c r="Y281" s="27" t="str">
        <f t="shared" si="53"/>
        <v/>
      </c>
      <c r="Z281" s="129">
        <f t="shared" si="61"/>
        <v>0</v>
      </c>
      <c r="AA281" s="129" t="str">
        <f t="shared" si="54"/>
        <v/>
      </c>
      <c r="AB281" s="27" t="str">
        <f t="shared" si="55"/>
        <v/>
      </c>
      <c r="AC281" s="3"/>
      <c r="AD281" s="3"/>
    </row>
    <row r="282" spans="1:30" x14ac:dyDescent="0.35">
      <c r="A282" s="156">
        <v>273</v>
      </c>
      <c r="B282" s="65"/>
      <c r="C282" s="65"/>
      <c r="D282" s="141"/>
      <c r="E282" s="130"/>
      <c r="F282" s="131"/>
      <c r="G282" s="132"/>
      <c r="H282" s="65"/>
      <c r="I282" s="68"/>
      <c r="J282" s="66"/>
      <c r="K282" s="69"/>
      <c r="L282" s="172"/>
      <c r="M282" s="172"/>
      <c r="N282" s="15" t="str">
        <f t="shared" si="56"/>
        <v/>
      </c>
      <c r="O282" s="15" t="str">
        <f t="shared" si="57"/>
        <v/>
      </c>
      <c r="P282" s="15" t="str">
        <f t="shared" si="58"/>
        <v/>
      </c>
      <c r="Q282" s="3"/>
      <c r="R282" s="3"/>
      <c r="S282" s="129">
        <v>273</v>
      </c>
      <c r="T282" s="129">
        <f t="shared" si="59"/>
        <v>0</v>
      </c>
      <c r="U282" s="129" t="str">
        <f t="shared" si="50"/>
        <v/>
      </c>
      <c r="V282" s="27" t="str">
        <f t="shared" si="51"/>
        <v/>
      </c>
      <c r="W282" s="129">
        <f t="shared" si="60"/>
        <v>0</v>
      </c>
      <c r="X282" s="129" t="str">
        <f t="shared" si="52"/>
        <v/>
      </c>
      <c r="Y282" s="27" t="str">
        <f t="shared" si="53"/>
        <v/>
      </c>
      <c r="Z282" s="129">
        <f t="shared" si="61"/>
        <v>0</v>
      </c>
      <c r="AA282" s="129" t="str">
        <f t="shared" si="54"/>
        <v/>
      </c>
      <c r="AB282" s="27" t="str">
        <f t="shared" si="55"/>
        <v/>
      </c>
      <c r="AC282" s="3"/>
      <c r="AD282" s="3"/>
    </row>
    <row r="283" spans="1:30" x14ac:dyDescent="0.35">
      <c r="A283" s="156">
        <v>274</v>
      </c>
      <c r="B283" s="65"/>
      <c r="C283" s="65"/>
      <c r="D283" s="141"/>
      <c r="E283" s="130"/>
      <c r="F283" s="131"/>
      <c r="G283" s="132"/>
      <c r="H283" s="65"/>
      <c r="I283" s="68"/>
      <c r="J283" s="66"/>
      <c r="K283" s="69"/>
      <c r="L283" s="172"/>
      <c r="M283" s="172"/>
      <c r="N283" s="15" t="str">
        <f t="shared" si="56"/>
        <v/>
      </c>
      <c r="O283" s="15" t="str">
        <f t="shared" si="57"/>
        <v/>
      </c>
      <c r="P283" s="15" t="str">
        <f t="shared" si="58"/>
        <v/>
      </c>
      <c r="Q283" s="3"/>
      <c r="R283" s="3"/>
      <c r="S283" s="129">
        <v>274</v>
      </c>
      <c r="T283" s="129">
        <f t="shared" si="59"/>
        <v>0</v>
      </c>
      <c r="U283" s="129" t="str">
        <f t="shared" si="50"/>
        <v/>
      </c>
      <c r="V283" s="27" t="str">
        <f t="shared" si="51"/>
        <v/>
      </c>
      <c r="W283" s="129">
        <f t="shared" si="60"/>
        <v>0</v>
      </c>
      <c r="X283" s="129" t="str">
        <f t="shared" si="52"/>
        <v/>
      </c>
      <c r="Y283" s="27" t="str">
        <f t="shared" si="53"/>
        <v/>
      </c>
      <c r="Z283" s="129">
        <f t="shared" si="61"/>
        <v>0</v>
      </c>
      <c r="AA283" s="129" t="str">
        <f t="shared" si="54"/>
        <v/>
      </c>
      <c r="AB283" s="27" t="str">
        <f t="shared" si="55"/>
        <v/>
      </c>
      <c r="AC283" s="3"/>
      <c r="AD283" s="3"/>
    </row>
    <row r="284" spans="1:30" x14ac:dyDescent="0.35">
      <c r="A284" s="156">
        <v>275</v>
      </c>
      <c r="B284" s="65"/>
      <c r="C284" s="65"/>
      <c r="D284" s="141"/>
      <c r="E284" s="130"/>
      <c r="F284" s="131"/>
      <c r="G284" s="132"/>
      <c r="H284" s="65"/>
      <c r="I284" s="68"/>
      <c r="J284" s="66"/>
      <c r="K284" s="69"/>
      <c r="L284" s="172"/>
      <c r="M284" s="172"/>
      <c r="N284" s="15" t="str">
        <f t="shared" si="56"/>
        <v/>
      </c>
      <c r="O284" s="15" t="str">
        <f t="shared" si="57"/>
        <v/>
      </c>
      <c r="P284" s="15" t="str">
        <f t="shared" si="58"/>
        <v/>
      </c>
      <c r="Q284" s="3"/>
      <c r="R284" s="3"/>
      <c r="S284" s="129">
        <v>275</v>
      </c>
      <c r="T284" s="129">
        <f t="shared" si="59"/>
        <v>0</v>
      </c>
      <c r="U284" s="129" t="str">
        <f t="shared" si="50"/>
        <v/>
      </c>
      <c r="V284" s="27" t="str">
        <f t="shared" si="51"/>
        <v/>
      </c>
      <c r="W284" s="129">
        <f t="shared" si="60"/>
        <v>0</v>
      </c>
      <c r="X284" s="129" t="str">
        <f t="shared" si="52"/>
        <v/>
      </c>
      <c r="Y284" s="27" t="str">
        <f t="shared" si="53"/>
        <v/>
      </c>
      <c r="Z284" s="129">
        <f t="shared" si="61"/>
        <v>0</v>
      </c>
      <c r="AA284" s="129" t="str">
        <f t="shared" si="54"/>
        <v/>
      </c>
      <c r="AB284" s="27" t="str">
        <f t="shared" si="55"/>
        <v/>
      </c>
      <c r="AC284" s="3"/>
      <c r="AD284" s="3"/>
    </row>
    <row r="285" spans="1:30" x14ac:dyDescent="0.35">
      <c r="A285" s="156">
        <v>276</v>
      </c>
      <c r="B285" s="65"/>
      <c r="C285" s="65"/>
      <c r="D285" s="141"/>
      <c r="E285" s="130"/>
      <c r="F285" s="131"/>
      <c r="G285" s="132"/>
      <c r="H285" s="65"/>
      <c r="I285" s="68"/>
      <c r="J285" s="66"/>
      <c r="K285" s="69"/>
      <c r="L285" s="172"/>
      <c r="M285" s="172"/>
      <c r="N285" s="15" t="str">
        <f t="shared" si="56"/>
        <v/>
      </c>
      <c r="O285" s="15" t="str">
        <f t="shared" si="57"/>
        <v/>
      </c>
      <c r="P285" s="15" t="str">
        <f t="shared" si="58"/>
        <v/>
      </c>
      <c r="Q285" s="3"/>
      <c r="R285" s="3"/>
      <c r="S285" s="129">
        <v>276</v>
      </c>
      <c r="T285" s="129">
        <f t="shared" si="59"/>
        <v>0</v>
      </c>
      <c r="U285" s="129" t="str">
        <f t="shared" si="50"/>
        <v/>
      </c>
      <c r="V285" s="27" t="str">
        <f t="shared" si="51"/>
        <v/>
      </c>
      <c r="W285" s="129">
        <f t="shared" si="60"/>
        <v>0</v>
      </c>
      <c r="X285" s="129" t="str">
        <f t="shared" si="52"/>
        <v/>
      </c>
      <c r="Y285" s="27" t="str">
        <f t="shared" si="53"/>
        <v/>
      </c>
      <c r="Z285" s="129">
        <f t="shared" si="61"/>
        <v>0</v>
      </c>
      <c r="AA285" s="129" t="str">
        <f t="shared" si="54"/>
        <v/>
      </c>
      <c r="AB285" s="27" t="str">
        <f t="shared" si="55"/>
        <v/>
      </c>
      <c r="AC285" s="3"/>
      <c r="AD285" s="3"/>
    </row>
    <row r="286" spans="1:30" x14ac:dyDescent="0.35">
      <c r="A286" s="156">
        <v>277</v>
      </c>
      <c r="B286" s="65"/>
      <c r="C286" s="65"/>
      <c r="D286" s="141"/>
      <c r="E286" s="130"/>
      <c r="F286" s="131"/>
      <c r="G286" s="132"/>
      <c r="H286" s="65"/>
      <c r="I286" s="68"/>
      <c r="J286" s="66"/>
      <c r="K286" s="69"/>
      <c r="L286" s="172"/>
      <c r="M286" s="172"/>
      <c r="N286" s="15" t="str">
        <f t="shared" si="56"/>
        <v/>
      </c>
      <c r="O286" s="15" t="str">
        <f t="shared" si="57"/>
        <v/>
      </c>
      <c r="P286" s="15" t="str">
        <f t="shared" si="58"/>
        <v/>
      </c>
      <c r="Q286" s="3"/>
      <c r="R286" s="3"/>
      <c r="S286" s="129">
        <v>277</v>
      </c>
      <c r="T286" s="129">
        <f t="shared" si="59"/>
        <v>0</v>
      </c>
      <c r="U286" s="129" t="str">
        <f t="shared" si="50"/>
        <v/>
      </c>
      <c r="V286" s="27" t="str">
        <f t="shared" si="51"/>
        <v/>
      </c>
      <c r="W286" s="129">
        <f t="shared" si="60"/>
        <v>0</v>
      </c>
      <c r="X286" s="129" t="str">
        <f t="shared" si="52"/>
        <v/>
      </c>
      <c r="Y286" s="27" t="str">
        <f t="shared" si="53"/>
        <v/>
      </c>
      <c r="Z286" s="129">
        <f t="shared" si="61"/>
        <v>0</v>
      </c>
      <c r="AA286" s="129" t="str">
        <f t="shared" si="54"/>
        <v/>
      </c>
      <c r="AB286" s="27" t="str">
        <f t="shared" si="55"/>
        <v/>
      </c>
      <c r="AC286" s="3"/>
      <c r="AD286" s="3"/>
    </row>
    <row r="287" spans="1:30" x14ac:dyDescent="0.35">
      <c r="A287" s="156">
        <v>278</v>
      </c>
      <c r="B287" s="65"/>
      <c r="C287" s="65"/>
      <c r="D287" s="141"/>
      <c r="E287" s="130"/>
      <c r="F287" s="131"/>
      <c r="G287" s="132"/>
      <c r="H287" s="65"/>
      <c r="I287" s="68"/>
      <c r="J287" s="66"/>
      <c r="K287" s="69"/>
      <c r="L287" s="172"/>
      <c r="M287" s="172"/>
      <c r="N287" s="15" t="str">
        <f t="shared" si="56"/>
        <v/>
      </c>
      <c r="O287" s="15" t="str">
        <f t="shared" si="57"/>
        <v/>
      </c>
      <c r="P287" s="15" t="str">
        <f t="shared" si="58"/>
        <v/>
      </c>
      <c r="Q287" s="3"/>
      <c r="R287" s="3"/>
      <c r="S287" s="129">
        <v>278</v>
      </c>
      <c r="T287" s="129">
        <f t="shared" si="59"/>
        <v>0</v>
      </c>
      <c r="U287" s="129" t="str">
        <f t="shared" si="50"/>
        <v/>
      </c>
      <c r="V287" s="27" t="str">
        <f t="shared" si="51"/>
        <v/>
      </c>
      <c r="W287" s="129">
        <f t="shared" si="60"/>
        <v>0</v>
      </c>
      <c r="X287" s="129" t="str">
        <f t="shared" si="52"/>
        <v/>
      </c>
      <c r="Y287" s="27" t="str">
        <f t="shared" si="53"/>
        <v/>
      </c>
      <c r="Z287" s="129">
        <f t="shared" si="61"/>
        <v>0</v>
      </c>
      <c r="AA287" s="129" t="str">
        <f t="shared" si="54"/>
        <v/>
      </c>
      <c r="AB287" s="27" t="str">
        <f t="shared" si="55"/>
        <v/>
      </c>
      <c r="AC287" s="3"/>
      <c r="AD287" s="3"/>
    </row>
    <row r="288" spans="1:30" x14ac:dyDescent="0.35">
      <c r="A288" s="156">
        <v>279</v>
      </c>
      <c r="B288" s="65"/>
      <c r="C288" s="65"/>
      <c r="D288" s="141"/>
      <c r="E288" s="130"/>
      <c r="F288" s="131"/>
      <c r="G288" s="132"/>
      <c r="H288" s="65"/>
      <c r="I288" s="68"/>
      <c r="J288" s="66"/>
      <c r="K288" s="69"/>
      <c r="L288" s="172"/>
      <c r="M288" s="172"/>
      <c r="N288" s="15" t="str">
        <f t="shared" si="56"/>
        <v/>
      </c>
      <c r="O288" s="15" t="str">
        <f t="shared" si="57"/>
        <v/>
      </c>
      <c r="P288" s="15" t="str">
        <f t="shared" si="58"/>
        <v/>
      </c>
      <c r="Q288" s="3"/>
      <c r="R288" s="3"/>
      <c r="S288" s="129">
        <v>279</v>
      </c>
      <c r="T288" s="129">
        <f t="shared" si="59"/>
        <v>0</v>
      </c>
      <c r="U288" s="129" t="str">
        <f t="shared" si="50"/>
        <v/>
      </c>
      <c r="V288" s="27" t="str">
        <f t="shared" si="51"/>
        <v/>
      </c>
      <c r="W288" s="129">
        <f t="shared" si="60"/>
        <v>0</v>
      </c>
      <c r="X288" s="129" t="str">
        <f t="shared" si="52"/>
        <v/>
      </c>
      <c r="Y288" s="27" t="str">
        <f t="shared" si="53"/>
        <v/>
      </c>
      <c r="Z288" s="129">
        <f t="shared" si="61"/>
        <v>0</v>
      </c>
      <c r="AA288" s="129" t="str">
        <f t="shared" si="54"/>
        <v/>
      </c>
      <c r="AB288" s="27" t="str">
        <f t="shared" si="55"/>
        <v/>
      </c>
      <c r="AC288" s="3"/>
      <c r="AD288" s="3"/>
    </row>
    <row r="289" spans="1:30" x14ac:dyDescent="0.35">
      <c r="A289" s="156">
        <v>280</v>
      </c>
      <c r="B289" s="65"/>
      <c r="C289" s="65"/>
      <c r="D289" s="141"/>
      <c r="E289" s="130"/>
      <c r="F289" s="131"/>
      <c r="G289" s="132"/>
      <c r="H289" s="65"/>
      <c r="I289" s="68"/>
      <c r="J289" s="66"/>
      <c r="K289" s="69"/>
      <c r="L289" s="172"/>
      <c r="M289" s="172"/>
      <c r="N289" s="15" t="str">
        <f t="shared" si="56"/>
        <v/>
      </c>
      <c r="O289" s="15" t="str">
        <f t="shared" si="57"/>
        <v/>
      </c>
      <c r="P289" s="15" t="str">
        <f t="shared" si="58"/>
        <v/>
      </c>
      <c r="Q289" s="3"/>
      <c r="R289" s="3"/>
      <c r="S289" s="129">
        <v>280</v>
      </c>
      <c r="T289" s="129">
        <f t="shared" si="59"/>
        <v>0</v>
      </c>
      <c r="U289" s="129" t="str">
        <f t="shared" si="50"/>
        <v/>
      </c>
      <c r="V289" s="27" t="str">
        <f t="shared" si="51"/>
        <v/>
      </c>
      <c r="W289" s="129">
        <f t="shared" si="60"/>
        <v>0</v>
      </c>
      <c r="X289" s="129" t="str">
        <f t="shared" si="52"/>
        <v/>
      </c>
      <c r="Y289" s="27" t="str">
        <f t="shared" si="53"/>
        <v/>
      </c>
      <c r="Z289" s="129">
        <f t="shared" si="61"/>
        <v>0</v>
      </c>
      <c r="AA289" s="129" t="str">
        <f t="shared" si="54"/>
        <v/>
      </c>
      <c r="AB289" s="27" t="str">
        <f t="shared" si="55"/>
        <v/>
      </c>
      <c r="AC289" s="3"/>
      <c r="AD289" s="3"/>
    </row>
    <row r="290" spans="1:30" x14ac:dyDescent="0.35">
      <c r="A290" s="156">
        <v>281</v>
      </c>
      <c r="B290" s="65"/>
      <c r="C290" s="65"/>
      <c r="D290" s="141"/>
      <c r="E290" s="130"/>
      <c r="F290" s="131"/>
      <c r="G290" s="132"/>
      <c r="H290" s="65"/>
      <c r="I290" s="68"/>
      <c r="J290" s="66"/>
      <c r="K290" s="69"/>
      <c r="L290" s="172"/>
      <c r="M290" s="172"/>
      <c r="N290" s="15" t="str">
        <f t="shared" si="56"/>
        <v/>
      </c>
      <c r="O290" s="15" t="str">
        <f t="shared" si="57"/>
        <v/>
      </c>
      <c r="P290" s="15" t="str">
        <f t="shared" si="58"/>
        <v/>
      </c>
      <c r="Q290" s="3"/>
      <c r="R290" s="3"/>
      <c r="S290" s="129">
        <v>281</v>
      </c>
      <c r="T290" s="129">
        <f t="shared" si="59"/>
        <v>0</v>
      </c>
      <c r="U290" s="129" t="str">
        <f t="shared" si="50"/>
        <v/>
      </c>
      <c r="V290" s="27" t="str">
        <f t="shared" si="51"/>
        <v/>
      </c>
      <c r="W290" s="129">
        <f t="shared" si="60"/>
        <v>0</v>
      </c>
      <c r="X290" s="129" t="str">
        <f t="shared" si="52"/>
        <v/>
      </c>
      <c r="Y290" s="27" t="str">
        <f t="shared" si="53"/>
        <v/>
      </c>
      <c r="Z290" s="129">
        <f t="shared" si="61"/>
        <v>0</v>
      </c>
      <c r="AA290" s="129" t="str">
        <f t="shared" si="54"/>
        <v/>
      </c>
      <c r="AB290" s="27" t="str">
        <f t="shared" si="55"/>
        <v/>
      </c>
      <c r="AC290" s="3"/>
      <c r="AD290" s="3"/>
    </row>
    <row r="291" spans="1:30" x14ac:dyDescent="0.35">
      <c r="A291" s="156">
        <v>282</v>
      </c>
      <c r="B291" s="65"/>
      <c r="C291" s="65"/>
      <c r="D291" s="141"/>
      <c r="E291" s="130"/>
      <c r="F291" s="131"/>
      <c r="G291" s="132"/>
      <c r="H291" s="65"/>
      <c r="I291" s="68"/>
      <c r="J291" s="66"/>
      <c r="K291" s="69"/>
      <c r="L291" s="172"/>
      <c r="M291" s="172"/>
      <c r="N291" s="15" t="str">
        <f t="shared" si="56"/>
        <v/>
      </c>
      <c r="O291" s="15" t="str">
        <f t="shared" si="57"/>
        <v/>
      </c>
      <c r="P291" s="15" t="str">
        <f t="shared" si="58"/>
        <v/>
      </c>
      <c r="Q291" s="3"/>
      <c r="R291" s="3"/>
      <c r="S291" s="129">
        <v>282</v>
      </c>
      <c r="T291" s="129">
        <f t="shared" si="59"/>
        <v>0</v>
      </c>
      <c r="U291" s="129" t="str">
        <f t="shared" si="50"/>
        <v/>
      </c>
      <c r="V291" s="27" t="str">
        <f t="shared" si="51"/>
        <v/>
      </c>
      <c r="W291" s="129">
        <f t="shared" si="60"/>
        <v>0</v>
      </c>
      <c r="X291" s="129" t="str">
        <f t="shared" si="52"/>
        <v/>
      </c>
      <c r="Y291" s="27" t="str">
        <f t="shared" si="53"/>
        <v/>
      </c>
      <c r="Z291" s="129">
        <f t="shared" si="61"/>
        <v>0</v>
      </c>
      <c r="AA291" s="129" t="str">
        <f t="shared" si="54"/>
        <v/>
      </c>
      <c r="AB291" s="27" t="str">
        <f t="shared" si="55"/>
        <v/>
      </c>
      <c r="AC291" s="3"/>
      <c r="AD291" s="3"/>
    </row>
    <row r="292" spans="1:30" x14ac:dyDescent="0.35">
      <c r="A292" s="156">
        <v>283</v>
      </c>
      <c r="B292" s="65"/>
      <c r="C292" s="65"/>
      <c r="D292" s="141"/>
      <c r="E292" s="130"/>
      <c r="F292" s="131"/>
      <c r="G292" s="132"/>
      <c r="H292" s="65"/>
      <c r="I292" s="68"/>
      <c r="J292" s="66"/>
      <c r="K292" s="69"/>
      <c r="L292" s="172"/>
      <c r="M292" s="172"/>
      <c r="N292" s="15" t="str">
        <f t="shared" si="56"/>
        <v/>
      </c>
      <c r="O292" s="15" t="str">
        <f t="shared" si="57"/>
        <v/>
      </c>
      <c r="P292" s="15" t="str">
        <f t="shared" si="58"/>
        <v/>
      </c>
      <c r="Q292" s="3"/>
      <c r="R292" s="3"/>
      <c r="S292" s="129">
        <v>283</v>
      </c>
      <c r="T292" s="129">
        <f t="shared" si="59"/>
        <v>0</v>
      </c>
      <c r="U292" s="129" t="str">
        <f t="shared" si="50"/>
        <v/>
      </c>
      <c r="V292" s="27" t="str">
        <f t="shared" si="51"/>
        <v/>
      </c>
      <c r="W292" s="129">
        <f t="shared" si="60"/>
        <v>0</v>
      </c>
      <c r="X292" s="129" t="str">
        <f t="shared" si="52"/>
        <v/>
      </c>
      <c r="Y292" s="27" t="str">
        <f t="shared" si="53"/>
        <v/>
      </c>
      <c r="Z292" s="129">
        <f t="shared" si="61"/>
        <v>0</v>
      </c>
      <c r="AA292" s="129" t="str">
        <f t="shared" si="54"/>
        <v/>
      </c>
      <c r="AB292" s="27" t="str">
        <f t="shared" si="55"/>
        <v/>
      </c>
      <c r="AC292" s="3"/>
      <c r="AD292" s="3"/>
    </row>
    <row r="293" spans="1:30" x14ac:dyDescent="0.35">
      <c r="A293" s="156">
        <v>284</v>
      </c>
      <c r="B293" s="65"/>
      <c r="C293" s="65"/>
      <c r="D293" s="141"/>
      <c r="E293" s="130"/>
      <c r="F293" s="131"/>
      <c r="G293" s="132"/>
      <c r="H293" s="65"/>
      <c r="I293" s="68"/>
      <c r="J293" s="66"/>
      <c r="K293" s="69"/>
      <c r="L293" s="172"/>
      <c r="M293" s="172"/>
      <c r="N293" s="15" t="str">
        <f t="shared" si="56"/>
        <v/>
      </c>
      <c r="O293" s="15" t="str">
        <f t="shared" si="57"/>
        <v/>
      </c>
      <c r="P293" s="15" t="str">
        <f t="shared" si="58"/>
        <v/>
      </c>
      <c r="Q293" s="3"/>
      <c r="R293" s="3"/>
      <c r="S293" s="129">
        <v>284</v>
      </c>
      <c r="T293" s="129">
        <f t="shared" si="59"/>
        <v>0</v>
      </c>
      <c r="U293" s="129" t="str">
        <f t="shared" si="50"/>
        <v/>
      </c>
      <c r="V293" s="27" t="str">
        <f t="shared" si="51"/>
        <v/>
      </c>
      <c r="W293" s="129">
        <f t="shared" si="60"/>
        <v>0</v>
      </c>
      <c r="X293" s="129" t="str">
        <f t="shared" si="52"/>
        <v/>
      </c>
      <c r="Y293" s="27" t="str">
        <f t="shared" si="53"/>
        <v/>
      </c>
      <c r="Z293" s="129">
        <f t="shared" si="61"/>
        <v>0</v>
      </c>
      <c r="AA293" s="129" t="str">
        <f t="shared" si="54"/>
        <v/>
      </c>
      <c r="AB293" s="27" t="str">
        <f t="shared" si="55"/>
        <v/>
      </c>
      <c r="AC293" s="3"/>
      <c r="AD293" s="3"/>
    </row>
    <row r="294" spans="1:30" x14ac:dyDescent="0.35">
      <c r="A294" s="156">
        <v>285</v>
      </c>
      <c r="B294" s="65"/>
      <c r="C294" s="65"/>
      <c r="D294" s="141"/>
      <c r="E294" s="130"/>
      <c r="F294" s="131"/>
      <c r="G294" s="132"/>
      <c r="H294" s="65"/>
      <c r="I294" s="68"/>
      <c r="J294" s="66"/>
      <c r="K294" s="69"/>
      <c r="L294" s="172"/>
      <c r="M294" s="172"/>
      <c r="N294" s="15" t="str">
        <f t="shared" si="56"/>
        <v/>
      </c>
      <c r="O294" s="15" t="str">
        <f t="shared" si="57"/>
        <v/>
      </c>
      <c r="P294" s="15" t="str">
        <f t="shared" si="58"/>
        <v/>
      </c>
      <c r="Q294" s="3"/>
      <c r="R294" s="3"/>
      <c r="S294" s="129">
        <v>285</v>
      </c>
      <c r="T294" s="129">
        <f t="shared" si="59"/>
        <v>0</v>
      </c>
      <c r="U294" s="129" t="str">
        <f t="shared" si="50"/>
        <v/>
      </c>
      <c r="V294" s="27" t="str">
        <f t="shared" si="51"/>
        <v/>
      </c>
      <c r="W294" s="129">
        <f t="shared" si="60"/>
        <v>0</v>
      </c>
      <c r="X294" s="129" t="str">
        <f t="shared" si="52"/>
        <v/>
      </c>
      <c r="Y294" s="27" t="str">
        <f t="shared" si="53"/>
        <v/>
      </c>
      <c r="Z294" s="129">
        <f t="shared" si="61"/>
        <v>0</v>
      </c>
      <c r="AA294" s="129" t="str">
        <f t="shared" si="54"/>
        <v/>
      </c>
      <c r="AB294" s="27" t="str">
        <f t="shared" si="55"/>
        <v/>
      </c>
      <c r="AC294" s="3"/>
      <c r="AD294" s="3"/>
    </row>
    <row r="295" spans="1:30" x14ac:dyDescent="0.35">
      <c r="A295" s="156">
        <v>286</v>
      </c>
      <c r="B295" s="65"/>
      <c r="C295" s="65"/>
      <c r="D295" s="141"/>
      <c r="E295" s="130"/>
      <c r="F295" s="131"/>
      <c r="G295" s="132"/>
      <c r="H295" s="65"/>
      <c r="I295" s="68"/>
      <c r="J295" s="66"/>
      <c r="K295" s="69"/>
      <c r="L295" s="172"/>
      <c r="M295" s="172"/>
      <c r="N295" s="15" t="str">
        <f t="shared" si="56"/>
        <v/>
      </c>
      <c r="O295" s="15" t="str">
        <f t="shared" si="57"/>
        <v/>
      </c>
      <c r="P295" s="15" t="str">
        <f t="shared" si="58"/>
        <v/>
      </c>
      <c r="Q295" s="3"/>
      <c r="R295" s="3"/>
      <c r="S295" s="129">
        <v>286</v>
      </c>
      <c r="T295" s="129">
        <f t="shared" si="59"/>
        <v>0</v>
      </c>
      <c r="U295" s="129" t="str">
        <f t="shared" si="50"/>
        <v/>
      </c>
      <c r="V295" s="27" t="str">
        <f t="shared" si="51"/>
        <v/>
      </c>
      <c r="W295" s="129">
        <f t="shared" si="60"/>
        <v>0</v>
      </c>
      <c r="X295" s="129" t="str">
        <f t="shared" si="52"/>
        <v/>
      </c>
      <c r="Y295" s="27" t="str">
        <f t="shared" si="53"/>
        <v/>
      </c>
      <c r="Z295" s="129">
        <f t="shared" si="61"/>
        <v>0</v>
      </c>
      <c r="AA295" s="129" t="str">
        <f t="shared" si="54"/>
        <v/>
      </c>
      <c r="AB295" s="27" t="str">
        <f t="shared" si="55"/>
        <v/>
      </c>
      <c r="AC295" s="3"/>
      <c r="AD295" s="3"/>
    </row>
    <row r="296" spans="1:30" x14ac:dyDescent="0.35">
      <c r="A296" s="156">
        <v>287</v>
      </c>
      <c r="B296" s="65"/>
      <c r="C296" s="65"/>
      <c r="D296" s="141"/>
      <c r="E296" s="130"/>
      <c r="F296" s="131"/>
      <c r="G296" s="132"/>
      <c r="H296" s="65"/>
      <c r="I296" s="68"/>
      <c r="J296" s="66"/>
      <c r="K296" s="69"/>
      <c r="L296" s="172"/>
      <c r="M296" s="172"/>
      <c r="N296" s="15" t="str">
        <f t="shared" si="56"/>
        <v/>
      </c>
      <c r="O296" s="15" t="str">
        <f t="shared" si="57"/>
        <v/>
      </c>
      <c r="P296" s="15" t="str">
        <f t="shared" si="58"/>
        <v/>
      </c>
      <c r="Q296" s="3"/>
      <c r="R296" s="3"/>
      <c r="S296" s="129">
        <v>287</v>
      </c>
      <c r="T296" s="129">
        <f t="shared" si="59"/>
        <v>0</v>
      </c>
      <c r="U296" s="129" t="str">
        <f t="shared" si="50"/>
        <v/>
      </c>
      <c r="V296" s="27" t="str">
        <f t="shared" si="51"/>
        <v/>
      </c>
      <c r="W296" s="129">
        <f t="shared" si="60"/>
        <v>0</v>
      </c>
      <c r="X296" s="129" t="str">
        <f t="shared" si="52"/>
        <v/>
      </c>
      <c r="Y296" s="27" t="str">
        <f t="shared" si="53"/>
        <v/>
      </c>
      <c r="Z296" s="129">
        <f t="shared" si="61"/>
        <v>0</v>
      </c>
      <c r="AA296" s="129" t="str">
        <f t="shared" si="54"/>
        <v/>
      </c>
      <c r="AB296" s="27" t="str">
        <f t="shared" si="55"/>
        <v/>
      </c>
      <c r="AC296" s="3"/>
      <c r="AD296" s="3"/>
    </row>
    <row r="297" spans="1:30" x14ac:dyDescent="0.35">
      <c r="A297" s="156">
        <v>288</v>
      </c>
      <c r="B297" s="65"/>
      <c r="C297" s="65"/>
      <c r="D297" s="141"/>
      <c r="E297" s="130"/>
      <c r="F297" s="131"/>
      <c r="G297" s="132"/>
      <c r="H297" s="65"/>
      <c r="I297" s="68"/>
      <c r="J297" s="66"/>
      <c r="K297" s="69"/>
      <c r="L297" s="172"/>
      <c r="M297" s="172"/>
      <c r="N297" s="15" t="str">
        <f t="shared" si="56"/>
        <v/>
      </c>
      <c r="O297" s="15" t="str">
        <f t="shared" si="57"/>
        <v/>
      </c>
      <c r="P297" s="15" t="str">
        <f t="shared" si="58"/>
        <v/>
      </c>
      <c r="Q297" s="3"/>
      <c r="R297" s="3"/>
      <c r="S297" s="129">
        <v>288</v>
      </c>
      <c r="T297" s="129">
        <f t="shared" si="59"/>
        <v>0</v>
      </c>
      <c r="U297" s="129" t="str">
        <f t="shared" si="50"/>
        <v/>
      </c>
      <c r="V297" s="27" t="str">
        <f t="shared" si="51"/>
        <v/>
      </c>
      <c r="W297" s="129">
        <f t="shared" si="60"/>
        <v>0</v>
      </c>
      <c r="X297" s="129" t="str">
        <f t="shared" si="52"/>
        <v/>
      </c>
      <c r="Y297" s="27" t="str">
        <f t="shared" si="53"/>
        <v/>
      </c>
      <c r="Z297" s="129">
        <f t="shared" si="61"/>
        <v>0</v>
      </c>
      <c r="AA297" s="129" t="str">
        <f t="shared" si="54"/>
        <v/>
      </c>
      <c r="AB297" s="27" t="str">
        <f t="shared" si="55"/>
        <v/>
      </c>
      <c r="AC297" s="3"/>
      <c r="AD297" s="3"/>
    </row>
    <row r="298" spans="1:30" x14ac:dyDescent="0.35">
      <c r="A298" s="156">
        <v>289</v>
      </c>
      <c r="B298" s="65"/>
      <c r="C298" s="65"/>
      <c r="D298" s="141"/>
      <c r="E298" s="130"/>
      <c r="F298" s="131"/>
      <c r="G298" s="132"/>
      <c r="H298" s="65"/>
      <c r="I298" s="68"/>
      <c r="J298" s="66"/>
      <c r="K298" s="69"/>
      <c r="L298" s="172"/>
      <c r="M298" s="172"/>
      <c r="N298" s="15" t="str">
        <f t="shared" si="56"/>
        <v/>
      </c>
      <c r="O298" s="15" t="str">
        <f t="shared" si="57"/>
        <v/>
      </c>
      <c r="P298" s="15" t="str">
        <f t="shared" si="58"/>
        <v/>
      </c>
      <c r="Q298" s="3"/>
      <c r="R298" s="3"/>
      <c r="S298" s="129">
        <v>289</v>
      </c>
      <c r="T298" s="129">
        <f t="shared" si="59"/>
        <v>0</v>
      </c>
      <c r="U298" s="129" t="str">
        <f t="shared" si="50"/>
        <v/>
      </c>
      <c r="V298" s="27" t="str">
        <f t="shared" si="51"/>
        <v/>
      </c>
      <c r="W298" s="129">
        <f t="shared" si="60"/>
        <v>0</v>
      </c>
      <c r="X298" s="129" t="str">
        <f t="shared" si="52"/>
        <v/>
      </c>
      <c r="Y298" s="27" t="str">
        <f t="shared" si="53"/>
        <v/>
      </c>
      <c r="Z298" s="129">
        <f t="shared" si="61"/>
        <v>0</v>
      </c>
      <c r="AA298" s="129" t="str">
        <f t="shared" si="54"/>
        <v/>
      </c>
      <c r="AB298" s="27" t="str">
        <f t="shared" si="55"/>
        <v/>
      </c>
      <c r="AC298" s="3"/>
      <c r="AD298" s="3"/>
    </row>
    <row r="299" spans="1:30" x14ac:dyDescent="0.35">
      <c r="A299" s="156">
        <v>290</v>
      </c>
      <c r="B299" s="65"/>
      <c r="C299" s="65"/>
      <c r="D299" s="141"/>
      <c r="E299" s="130"/>
      <c r="F299" s="131"/>
      <c r="G299" s="132"/>
      <c r="H299" s="65"/>
      <c r="I299" s="68"/>
      <c r="J299" s="66"/>
      <c r="K299" s="69"/>
      <c r="L299" s="172"/>
      <c r="M299" s="172"/>
      <c r="N299" s="15" t="str">
        <f t="shared" si="56"/>
        <v/>
      </c>
      <c r="O299" s="15" t="str">
        <f t="shared" si="57"/>
        <v/>
      </c>
      <c r="P299" s="15" t="str">
        <f t="shared" si="58"/>
        <v/>
      </c>
      <c r="Q299" s="3"/>
      <c r="R299" s="3"/>
      <c r="S299" s="129">
        <v>290</v>
      </c>
      <c r="T299" s="129">
        <f t="shared" si="59"/>
        <v>0</v>
      </c>
      <c r="U299" s="129" t="str">
        <f t="shared" si="50"/>
        <v/>
      </c>
      <c r="V299" s="27" t="str">
        <f t="shared" si="51"/>
        <v/>
      </c>
      <c r="W299" s="129">
        <f t="shared" si="60"/>
        <v>0</v>
      </c>
      <c r="X299" s="129" t="str">
        <f t="shared" si="52"/>
        <v/>
      </c>
      <c r="Y299" s="27" t="str">
        <f t="shared" si="53"/>
        <v/>
      </c>
      <c r="Z299" s="129">
        <f t="shared" si="61"/>
        <v>0</v>
      </c>
      <c r="AA299" s="129" t="str">
        <f t="shared" si="54"/>
        <v/>
      </c>
      <c r="AB299" s="27" t="str">
        <f t="shared" si="55"/>
        <v/>
      </c>
      <c r="AC299" s="3"/>
      <c r="AD299" s="3"/>
    </row>
    <row r="300" spans="1:30" x14ac:dyDescent="0.35">
      <c r="A300" s="156">
        <v>291</v>
      </c>
      <c r="B300" s="65"/>
      <c r="C300" s="65"/>
      <c r="D300" s="141"/>
      <c r="E300" s="130"/>
      <c r="F300" s="131"/>
      <c r="G300" s="132"/>
      <c r="H300" s="65"/>
      <c r="I300" s="68"/>
      <c r="J300" s="66"/>
      <c r="K300" s="69"/>
      <c r="L300" s="172"/>
      <c r="M300" s="172"/>
      <c r="N300" s="15" t="str">
        <f t="shared" si="56"/>
        <v/>
      </c>
      <c r="O300" s="15" t="str">
        <f t="shared" si="57"/>
        <v/>
      </c>
      <c r="P300" s="15" t="str">
        <f t="shared" si="58"/>
        <v/>
      </c>
      <c r="Q300" s="3"/>
      <c r="R300" s="3"/>
      <c r="S300" s="129">
        <v>291</v>
      </c>
      <c r="T300" s="129">
        <f t="shared" si="59"/>
        <v>0</v>
      </c>
      <c r="U300" s="129" t="str">
        <f t="shared" si="50"/>
        <v/>
      </c>
      <c r="V300" s="27" t="str">
        <f t="shared" si="51"/>
        <v/>
      </c>
      <c r="W300" s="129">
        <f t="shared" si="60"/>
        <v>0</v>
      </c>
      <c r="X300" s="129" t="str">
        <f t="shared" si="52"/>
        <v/>
      </c>
      <c r="Y300" s="27" t="str">
        <f t="shared" si="53"/>
        <v/>
      </c>
      <c r="Z300" s="129">
        <f t="shared" si="61"/>
        <v>0</v>
      </c>
      <c r="AA300" s="129" t="str">
        <f t="shared" si="54"/>
        <v/>
      </c>
      <c r="AB300" s="27" t="str">
        <f t="shared" si="55"/>
        <v/>
      </c>
      <c r="AC300" s="3"/>
      <c r="AD300" s="3"/>
    </row>
    <row r="301" spans="1:30" x14ac:dyDescent="0.35">
      <c r="A301" s="156">
        <v>292</v>
      </c>
      <c r="B301" s="65"/>
      <c r="C301" s="65"/>
      <c r="D301" s="141"/>
      <c r="E301" s="130"/>
      <c r="F301" s="131"/>
      <c r="G301" s="132"/>
      <c r="H301" s="65"/>
      <c r="I301" s="68"/>
      <c r="J301" s="66"/>
      <c r="K301" s="69"/>
      <c r="L301" s="172"/>
      <c r="M301" s="172"/>
      <c r="N301" s="15" t="str">
        <f t="shared" si="56"/>
        <v/>
      </c>
      <c r="O301" s="15" t="str">
        <f t="shared" si="57"/>
        <v/>
      </c>
      <c r="P301" s="15" t="str">
        <f t="shared" si="58"/>
        <v/>
      </c>
      <c r="Q301" s="3"/>
      <c r="R301" s="3"/>
      <c r="S301" s="129">
        <v>292</v>
      </c>
      <c r="T301" s="129">
        <f t="shared" si="59"/>
        <v>0</v>
      </c>
      <c r="U301" s="129" t="str">
        <f t="shared" si="50"/>
        <v/>
      </c>
      <c r="V301" s="27" t="str">
        <f t="shared" si="51"/>
        <v/>
      </c>
      <c r="W301" s="129">
        <f t="shared" si="60"/>
        <v>0</v>
      </c>
      <c r="X301" s="129" t="str">
        <f t="shared" si="52"/>
        <v/>
      </c>
      <c r="Y301" s="27" t="str">
        <f t="shared" si="53"/>
        <v/>
      </c>
      <c r="Z301" s="129">
        <f t="shared" si="61"/>
        <v>0</v>
      </c>
      <c r="AA301" s="129" t="str">
        <f t="shared" si="54"/>
        <v/>
      </c>
      <c r="AB301" s="27" t="str">
        <f t="shared" si="55"/>
        <v/>
      </c>
      <c r="AC301" s="3"/>
      <c r="AD301" s="3"/>
    </row>
    <row r="302" spans="1:30" x14ac:dyDescent="0.35">
      <c r="A302" s="156">
        <v>293</v>
      </c>
      <c r="B302" s="65"/>
      <c r="C302" s="65"/>
      <c r="D302" s="141"/>
      <c r="E302" s="130"/>
      <c r="F302" s="131"/>
      <c r="G302" s="132"/>
      <c r="H302" s="65"/>
      <c r="I302" s="68"/>
      <c r="J302" s="66"/>
      <c r="K302" s="69"/>
      <c r="L302" s="172"/>
      <c r="M302" s="172"/>
      <c r="N302" s="15" t="str">
        <f t="shared" si="56"/>
        <v/>
      </c>
      <c r="O302" s="15" t="str">
        <f t="shared" si="57"/>
        <v/>
      </c>
      <c r="P302" s="15" t="str">
        <f t="shared" si="58"/>
        <v/>
      </c>
      <c r="Q302" s="3"/>
      <c r="R302" s="3"/>
      <c r="S302" s="129">
        <v>293</v>
      </c>
      <c r="T302" s="129">
        <f t="shared" si="59"/>
        <v>0</v>
      </c>
      <c r="U302" s="129" t="str">
        <f t="shared" si="50"/>
        <v/>
      </c>
      <c r="V302" s="27" t="str">
        <f t="shared" si="51"/>
        <v/>
      </c>
      <c r="W302" s="129">
        <f t="shared" si="60"/>
        <v>0</v>
      </c>
      <c r="X302" s="129" t="str">
        <f t="shared" si="52"/>
        <v/>
      </c>
      <c r="Y302" s="27" t="str">
        <f t="shared" si="53"/>
        <v/>
      </c>
      <c r="Z302" s="129">
        <f t="shared" si="61"/>
        <v>0</v>
      </c>
      <c r="AA302" s="129" t="str">
        <f t="shared" si="54"/>
        <v/>
      </c>
      <c r="AB302" s="27" t="str">
        <f t="shared" si="55"/>
        <v/>
      </c>
      <c r="AC302" s="3"/>
      <c r="AD302" s="3"/>
    </row>
    <row r="303" spans="1:30" x14ac:dyDescent="0.35">
      <c r="A303" s="156">
        <v>294</v>
      </c>
      <c r="B303" s="65"/>
      <c r="C303" s="65"/>
      <c r="D303" s="141"/>
      <c r="E303" s="130"/>
      <c r="F303" s="131"/>
      <c r="G303" s="132"/>
      <c r="H303" s="65"/>
      <c r="I303" s="68"/>
      <c r="J303" s="66"/>
      <c r="K303" s="69"/>
      <c r="L303" s="172"/>
      <c r="M303" s="172"/>
      <c r="N303" s="15" t="str">
        <f t="shared" si="56"/>
        <v/>
      </c>
      <c r="O303" s="15" t="str">
        <f t="shared" si="57"/>
        <v/>
      </c>
      <c r="P303" s="15" t="str">
        <f t="shared" si="58"/>
        <v/>
      </c>
      <c r="Q303" s="3"/>
      <c r="R303" s="3"/>
      <c r="S303" s="129">
        <v>294</v>
      </c>
      <c r="T303" s="129">
        <f t="shared" si="59"/>
        <v>0</v>
      </c>
      <c r="U303" s="129" t="str">
        <f t="shared" si="50"/>
        <v/>
      </c>
      <c r="V303" s="27" t="str">
        <f t="shared" si="51"/>
        <v/>
      </c>
      <c r="W303" s="129">
        <f t="shared" si="60"/>
        <v>0</v>
      </c>
      <c r="X303" s="129" t="str">
        <f t="shared" si="52"/>
        <v/>
      </c>
      <c r="Y303" s="27" t="str">
        <f t="shared" si="53"/>
        <v/>
      </c>
      <c r="Z303" s="129">
        <f t="shared" si="61"/>
        <v>0</v>
      </c>
      <c r="AA303" s="129" t="str">
        <f t="shared" si="54"/>
        <v/>
      </c>
      <c r="AB303" s="27" t="str">
        <f t="shared" si="55"/>
        <v/>
      </c>
      <c r="AC303" s="3"/>
      <c r="AD303" s="3"/>
    </row>
    <row r="304" spans="1:30" x14ac:dyDescent="0.35">
      <c r="A304" s="156">
        <v>295</v>
      </c>
      <c r="B304" s="65"/>
      <c r="C304" s="65"/>
      <c r="D304" s="141"/>
      <c r="E304" s="130"/>
      <c r="F304" s="131"/>
      <c r="G304" s="132"/>
      <c r="H304" s="65"/>
      <c r="I304" s="68"/>
      <c r="J304" s="66"/>
      <c r="K304" s="69"/>
      <c r="L304" s="172"/>
      <c r="M304" s="172"/>
      <c r="N304" s="15" t="str">
        <f t="shared" si="56"/>
        <v/>
      </c>
      <c r="O304" s="15" t="str">
        <f t="shared" si="57"/>
        <v/>
      </c>
      <c r="P304" s="15" t="str">
        <f t="shared" si="58"/>
        <v/>
      </c>
      <c r="Q304" s="3"/>
      <c r="R304" s="3"/>
      <c r="S304" s="129">
        <v>295</v>
      </c>
      <c r="T304" s="129">
        <f t="shared" si="59"/>
        <v>0</v>
      </c>
      <c r="U304" s="129" t="str">
        <f t="shared" si="50"/>
        <v/>
      </c>
      <c r="V304" s="27" t="str">
        <f t="shared" si="51"/>
        <v/>
      </c>
      <c r="W304" s="129">
        <f t="shared" si="60"/>
        <v>0</v>
      </c>
      <c r="X304" s="129" t="str">
        <f t="shared" si="52"/>
        <v/>
      </c>
      <c r="Y304" s="27" t="str">
        <f t="shared" si="53"/>
        <v/>
      </c>
      <c r="Z304" s="129">
        <f t="shared" si="61"/>
        <v>0</v>
      </c>
      <c r="AA304" s="129" t="str">
        <f t="shared" si="54"/>
        <v/>
      </c>
      <c r="AB304" s="27" t="str">
        <f t="shared" si="55"/>
        <v/>
      </c>
      <c r="AC304" s="3"/>
      <c r="AD304" s="3"/>
    </row>
    <row r="305" spans="1:30" x14ac:dyDescent="0.35">
      <c r="A305" s="156">
        <v>296</v>
      </c>
      <c r="B305" s="65"/>
      <c r="C305" s="65"/>
      <c r="D305" s="141"/>
      <c r="E305" s="130"/>
      <c r="F305" s="131"/>
      <c r="G305" s="132"/>
      <c r="H305" s="65"/>
      <c r="I305" s="68"/>
      <c r="J305" s="66"/>
      <c r="K305" s="69"/>
      <c r="L305" s="172"/>
      <c r="M305" s="172"/>
      <c r="N305" s="15" t="str">
        <f t="shared" si="56"/>
        <v/>
      </c>
      <c r="O305" s="15" t="str">
        <f t="shared" si="57"/>
        <v/>
      </c>
      <c r="P305" s="15" t="str">
        <f t="shared" si="58"/>
        <v/>
      </c>
      <c r="Q305" s="3"/>
      <c r="R305" s="3"/>
      <c r="S305" s="129">
        <v>296</v>
      </c>
      <c r="T305" s="129">
        <f t="shared" si="59"/>
        <v>0</v>
      </c>
      <c r="U305" s="129" t="str">
        <f t="shared" si="50"/>
        <v/>
      </c>
      <c r="V305" s="27" t="str">
        <f t="shared" si="51"/>
        <v/>
      </c>
      <c r="W305" s="129">
        <f t="shared" si="60"/>
        <v>0</v>
      </c>
      <c r="X305" s="129" t="str">
        <f t="shared" si="52"/>
        <v/>
      </c>
      <c r="Y305" s="27" t="str">
        <f t="shared" si="53"/>
        <v/>
      </c>
      <c r="Z305" s="129">
        <f t="shared" si="61"/>
        <v>0</v>
      </c>
      <c r="AA305" s="129" t="str">
        <f t="shared" si="54"/>
        <v/>
      </c>
      <c r="AB305" s="27" t="str">
        <f t="shared" si="55"/>
        <v/>
      </c>
      <c r="AC305" s="3"/>
      <c r="AD305" s="3"/>
    </row>
    <row r="306" spans="1:30" x14ac:dyDescent="0.35">
      <c r="A306" s="156">
        <v>297</v>
      </c>
      <c r="B306" s="65"/>
      <c r="C306" s="65"/>
      <c r="D306" s="141"/>
      <c r="E306" s="130"/>
      <c r="F306" s="131"/>
      <c r="G306" s="132"/>
      <c r="H306" s="65"/>
      <c r="I306" s="68"/>
      <c r="J306" s="66"/>
      <c r="K306" s="69"/>
      <c r="L306" s="172"/>
      <c r="M306" s="172"/>
      <c r="N306" s="15" t="str">
        <f t="shared" si="56"/>
        <v/>
      </c>
      <c r="O306" s="15" t="str">
        <f t="shared" si="57"/>
        <v/>
      </c>
      <c r="P306" s="15" t="str">
        <f t="shared" si="58"/>
        <v/>
      </c>
      <c r="Q306" s="3"/>
      <c r="R306" s="3"/>
      <c r="S306" s="129">
        <v>297</v>
      </c>
      <c r="T306" s="129">
        <f t="shared" si="59"/>
        <v>0</v>
      </c>
      <c r="U306" s="129" t="str">
        <f t="shared" si="50"/>
        <v/>
      </c>
      <c r="V306" s="27" t="str">
        <f t="shared" si="51"/>
        <v/>
      </c>
      <c r="W306" s="129">
        <f t="shared" si="60"/>
        <v>0</v>
      </c>
      <c r="X306" s="129" t="str">
        <f t="shared" si="52"/>
        <v/>
      </c>
      <c r="Y306" s="27" t="str">
        <f t="shared" si="53"/>
        <v/>
      </c>
      <c r="Z306" s="129">
        <f t="shared" si="61"/>
        <v>0</v>
      </c>
      <c r="AA306" s="129" t="str">
        <f t="shared" si="54"/>
        <v/>
      </c>
      <c r="AB306" s="27" t="str">
        <f t="shared" si="55"/>
        <v/>
      </c>
      <c r="AC306" s="3"/>
      <c r="AD306" s="3"/>
    </row>
    <row r="307" spans="1:30" x14ac:dyDescent="0.35">
      <c r="A307" s="156">
        <v>298</v>
      </c>
      <c r="B307" s="65"/>
      <c r="C307" s="65"/>
      <c r="D307" s="141"/>
      <c r="E307" s="130"/>
      <c r="F307" s="131"/>
      <c r="G307" s="132"/>
      <c r="H307" s="65"/>
      <c r="I307" s="68"/>
      <c r="J307" s="66"/>
      <c r="K307" s="69"/>
      <c r="L307" s="172"/>
      <c r="M307" s="172"/>
      <c r="N307" s="15" t="str">
        <f t="shared" si="56"/>
        <v/>
      </c>
      <c r="O307" s="15" t="str">
        <f t="shared" si="57"/>
        <v/>
      </c>
      <c r="P307" s="15" t="str">
        <f t="shared" si="58"/>
        <v/>
      </c>
      <c r="Q307" s="3"/>
      <c r="R307" s="3"/>
      <c r="S307" s="129">
        <v>298</v>
      </c>
      <c r="T307" s="129">
        <f t="shared" si="59"/>
        <v>0</v>
      </c>
      <c r="U307" s="129" t="str">
        <f t="shared" si="50"/>
        <v/>
      </c>
      <c r="V307" s="27" t="str">
        <f t="shared" si="51"/>
        <v/>
      </c>
      <c r="W307" s="129">
        <f t="shared" si="60"/>
        <v>0</v>
      </c>
      <c r="X307" s="129" t="str">
        <f t="shared" si="52"/>
        <v/>
      </c>
      <c r="Y307" s="27" t="str">
        <f t="shared" si="53"/>
        <v/>
      </c>
      <c r="Z307" s="129">
        <f t="shared" si="61"/>
        <v>0</v>
      </c>
      <c r="AA307" s="129" t="str">
        <f t="shared" si="54"/>
        <v/>
      </c>
      <c r="AB307" s="27" t="str">
        <f t="shared" si="55"/>
        <v/>
      </c>
      <c r="AC307" s="3"/>
      <c r="AD307" s="3"/>
    </row>
    <row r="308" spans="1:30" x14ac:dyDescent="0.35">
      <c r="A308" s="156">
        <v>299</v>
      </c>
      <c r="B308" s="65"/>
      <c r="C308" s="65"/>
      <c r="D308" s="141"/>
      <c r="E308" s="130"/>
      <c r="F308" s="131"/>
      <c r="G308" s="132"/>
      <c r="H308" s="65"/>
      <c r="I308" s="68"/>
      <c r="J308" s="66"/>
      <c r="K308" s="69"/>
      <c r="L308" s="172"/>
      <c r="M308" s="172"/>
      <c r="N308" s="15" t="str">
        <f t="shared" si="56"/>
        <v/>
      </c>
      <c r="O308" s="15" t="str">
        <f t="shared" si="57"/>
        <v/>
      </c>
      <c r="P308" s="15" t="str">
        <f t="shared" si="58"/>
        <v/>
      </c>
      <c r="Q308" s="3"/>
      <c r="R308" s="3"/>
      <c r="S308" s="129">
        <v>299</v>
      </c>
      <c r="T308" s="129">
        <f t="shared" si="59"/>
        <v>0</v>
      </c>
      <c r="U308" s="129" t="str">
        <f t="shared" si="50"/>
        <v/>
      </c>
      <c r="V308" s="27" t="str">
        <f t="shared" si="51"/>
        <v/>
      </c>
      <c r="W308" s="129">
        <f t="shared" si="60"/>
        <v>0</v>
      </c>
      <c r="X308" s="129" t="str">
        <f t="shared" si="52"/>
        <v/>
      </c>
      <c r="Y308" s="27" t="str">
        <f t="shared" si="53"/>
        <v/>
      </c>
      <c r="Z308" s="129">
        <f t="shared" si="61"/>
        <v>0</v>
      </c>
      <c r="AA308" s="129" t="str">
        <f t="shared" si="54"/>
        <v/>
      </c>
      <c r="AB308" s="27" t="str">
        <f t="shared" si="55"/>
        <v/>
      </c>
      <c r="AC308" s="3"/>
      <c r="AD308" s="3"/>
    </row>
    <row r="309" spans="1:30" x14ac:dyDescent="0.35">
      <c r="A309" s="156">
        <v>300</v>
      </c>
      <c r="B309" s="65"/>
      <c r="C309" s="65"/>
      <c r="D309" s="141"/>
      <c r="E309" s="130"/>
      <c r="F309" s="131"/>
      <c r="G309" s="132"/>
      <c r="H309" s="65"/>
      <c r="I309" s="68"/>
      <c r="J309" s="66"/>
      <c r="K309" s="69"/>
      <c r="L309" s="172"/>
      <c r="M309" s="172"/>
      <c r="N309" s="15" t="str">
        <f t="shared" si="56"/>
        <v/>
      </c>
      <c r="O309" s="15" t="str">
        <f t="shared" si="57"/>
        <v/>
      </c>
      <c r="P309" s="15" t="str">
        <f t="shared" si="58"/>
        <v/>
      </c>
      <c r="Q309" s="3"/>
      <c r="R309" s="3"/>
      <c r="S309" s="129">
        <v>300</v>
      </c>
      <c r="T309" s="129">
        <f t="shared" si="59"/>
        <v>0</v>
      </c>
      <c r="U309" s="129" t="str">
        <f t="shared" si="50"/>
        <v/>
      </c>
      <c r="V309" s="27" t="str">
        <f t="shared" si="51"/>
        <v/>
      </c>
      <c r="W309" s="129">
        <f t="shared" si="60"/>
        <v>0</v>
      </c>
      <c r="X309" s="129" t="str">
        <f t="shared" si="52"/>
        <v/>
      </c>
      <c r="Y309" s="27" t="str">
        <f t="shared" si="53"/>
        <v/>
      </c>
      <c r="Z309" s="129">
        <f t="shared" si="61"/>
        <v>0</v>
      </c>
      <c r="AA309" s="129" t="str">
        <f t="shared" si="54"/>
        <v/>
      </c>
      <c r="AB309" s="27" t="str">
        <f t="shared" si="55"/>
        <v/>
      </c>
      <c r="AC309" s="3"/>
      <c r="AD309" s="3"/>
    </row>
    <row r="310" spans="1:30" x14ac:dyDescent="0.35">
      <c r="A310" s="156">
        <v>301</v>
      </c>
      <c r="B310" s="65"/>
      <c r="C310" s="65"/>
      <c r="D310" s="141"/>
      <c r="E310" s="130"/>
      <c r="F310" s="131"/>
      <c r="G310" s="132"/>
      <c r="H310" s="65"/>
      <c r="I310" s="68"/>
      <c r="J310" s="66"/>
      <c r="K310" s="69"/>
      <c r="L310" s="172"/>
      <c r="M310" s="172"/>
      <c r="N310" s="15" t="str">
        <f t="shared" si="56"/>
        <v/>
      </c>
      <c r="O310" s="15" t="str">
        <f t="shared" si="57"/>
        <v/>
      </c>
      <c r="P310" s="15" t="str">
        <f t="shared" si="58"/>
        <v/>
      </c>
      <c r="Q310" s="3"/>
      <c r="R310" s="3"/>
      <c r="S310" s="129">
        <v>301</v>
      </c>
      <c r="T310" s="129">
        <f t="shared" si="59"/>
        <v>0</v>
      </c>
      <c r="U310" s="129" t="str">
        <f t="shared" si="50"/>
        <v/>
      </c>
      <c r="V310" s="27" t="str">
        <f t="shared" si="51"/>
        <v/>
      </c>
      <c r="W310" s="129">
        <f t="shared" si="60"/>
        <v>0</v>
      </c>
      <c r="X310" s="129" t="str">
        <f t="shared" si="52"/>
        <v/>
      </c>
      <c r="Y310" s="27" t="str">
        <f t="shared" si="53"/>
        <v/>
      </c>
      <c r="Z310" s="129">
        <f t="shared" si="61"/>
        <v>0</v>
      </c>
      <c r="AA310" s="129" t="str">
        <f t="shared" si="54"/>
        <v/>
      </c>
      <c r="AB310" s="27" t="str">
        <f t="shared" si="55"/>
        <v/>
      </c>
      <c r="AC310" s="3"/>
      <c r="AD310" s="3"/>
    </row>
    <row r="311" spans="1:30" x14ac:dyDescent="0.35">
      <c r="A311" s="156">
        <v>302</v>
      </c>
      <c r="B311" s="65"/>
      <c r="C311" s="65"/>
      <c r="D311" s="141"/>
      <c r="E311" s="130"/>
      <c r="F311" s="131"/>
      <c r="G311" s="132"/>
      <c r="H311" s="65"/>
      <c r="I311" s="68"/>
      <c r="J311" s="66"/>
      <c r="K311" s="69"/>
      <c r="L311" s="172"/>
      <c r="M311" s="172"/>
      <c r="N311" s="15" t="str">
        <f t="shared" si="56"/>
        <v/>
      </c>
      <c r="O311" s="15" t="str">
        <f t="shared" si="57"/>
        <v/>
      </c>
      <c r="P311" s="15" t="str">
        <f t="shared" si="58"/>
        <v/>
      </c>
      <c r="Q311" s="3"/>
      <c r="R311" s="3"/>
      <c r="S311" s="129">
        <v>302</v>
      </c>
      <c r="T311" s="129">
        <f t="shared" si="59"/>
        <v>0</v>
      </c>
      <c r="U311" s="129" t="str">
        <f t="shared" si="50"/>
        <v/>
      </c>
      <c r="V311" s="27" t="str">
        <f t="shared" si="51"/>
        <v/>
      </c>
      <c r="W311" s="129">
        <f t="shared" si="60"/>
        <v>0</v>
      </c>
      <c r="X311" s="129" t="str">
        <f t="shared" si="52"/>
        <v/>
      </c>
      <c r="Y311" s="27" t="str">
        <f t="shared" si="53"/>
        <v/>
      </c>
      <c r="Z311" s="129">
        <f t="shared" si="61"/>
        <v>0</v>
      </c>
      <c r="AA311" s="129" t="str">
        <f t="shared" si="54"/>
        <v/>
      </c>
      <c r="AB311" s="27" t="str">
        <f t="shared" si="55"/>
        <v/>
      </c>
      <c r="AC311" s="3"/>
      <c r="AD311" s="3"/>
    </row>
    <row r="312" spans="1:30" x14ac:dyDescent="0.35">
      <c r="A312" s="156">
        <v>303</v>
      </c>
      <c r="B312" s="65"/>
      <c r="C312" s="65"/>
      <c r="D312" s="141"/>
      <c r="E312" s="130"/>
      <c r="F312" s="131"/>
      <c r="G312" s="132"/>
      <c r="H312" s="65"/>
      <c r="I312" s="68"/>
      <c r="J312" s="66"/>
      <c r="K312" s="69"/>
      <c r="L312" s="172"/>
      <c r="M312" s="172"/>
      <c r="N312" s="15" t="str">
        <f t="shared" si="56"/>
        <v/>
      </c>
      <c r="O312" s="15" t="str">
        <f t="shared" si="57"/>
        <v/>
      </c>
      <c r="P312" s="15" t="str">
        <f t="shared" si="58"/>
        <v/>
      </c>
      <c r="Q312" s="3"/>
      <c r="R312" s="3"/>
      <c r="S312" s="129">
        <v>303</v>
      </c>
      <c r="T312" s="129">
        <f t="shared" si="59"/>
        <v>0</v>
      </c>
      <c r="U312" s="129" t="str">
        <f t="shared" si="50"/>
        <v/>
      </c>
      <c r="V312" s="27" t="str">
        <f t="shared" si="51"/>
        <v/>
      </c>
      <c r="W312" s="129">
        <f t="shared" si="60"/>
        <v>0</v>
      </c>
      <c r="X312" s="129" t="str">
        <f t="shared" si="52"/>
        <v/>
      </c>
      <c r="Y312" s="27" t="str">
        <f t="shared" si="53"/>
        <v/>
      </c>
      <c r="Z312" s="129">
        <f t="shared" si="61"/>
        <v>0</v>
      </c>
      <c r="AA312" s="129" t="str">
        <f t="shared" si="54"/>
        <v/>
      </c>
      <c r="AB312" s="27" t="str">
        <f t="shared" si="55"/>
        <v/>
      </c>
      <c r="AC312" s="3"/>
      <c r="AD312" s="3"/>
    </row>
    <row r="313" spans="1:30" x14ac:dyDescent="0.35">
      <c r="A313" s="156">
        <v>304</v>
      </c>
      <c r="B313" s="65"/>
      <c r="C313" s="65"/>
      <c r="D313" s="141"/>
      <c r="E313" s="130"/>
      <c r="F313" s="131"/>
      <c r="G313" s="132"/>
      <c r="H313" s="65"/>
      <c r="I313" s="68"/>
      <c r="J313" s="66"/>
      <c r="K313" s="69"/>
      <c r="L313" s="172"/>
      <c r="M313" s="172"/>
      <c r="N313" s="15" t="str">
        <f t="shared" si="56"/>
        <v/>
      </c>
      <c r="O313" s="15" t="str">
        <f t="shared" si="57"/>
        <v/>
      </c>
      <c r="P313" s="15" t="str">
        <f t="shared" si="58"/>
        <v/>
      </c>
      <c r="Q313" s="3"/>
      <c r="R313" s="3"/>
      <c r="S313" s="129">
        <v>304</v>
      </c>
      <c r="T313" s="129">
        <f t="shared" si="59"/>
        <v>0</v>
      </c>
      <c r="U313" s="129" t="str">
        <f t="shared" si="50"/>
        <v/>
      </c>
      <c r="V313" s="27" t="str">
        <f t="shared" si="51"/>
        <v/>
      </c>
      <c r="W313" s="129">
        <f t="shared" si="60"/>
        <v>0</v>
      </c>
      <c r="X313" s="129" t="str">
        <f t="shared" si="52"/>
        <v/>
      </c>
      <c r="Y313" s="27" t="str">
        <f t="shared" si="53"/>
        <v/>
      </c>
      <c r="Z313" s="129">
        <f t="shared" si="61"/>
        <v>0</v>
      </c>
      <c r="AA313" s="129" t="str">
        <f t="shared" si="54"/>
        <v/>
      </c>
      <c r="AB313" s="27" t="str">
        <f t="shared" si="55"/>
        <v/>
      </c>
      <c r="AC313" s="3"/>
      <c r="AD313" s="3"/>
    </row>
    <row r="314" spans="1:30" x14ac:dyDescent="0.35">
      <c r="A314" s="156">
        <v>305</v>
      </c>
      <c r="B314" s="65"/>
      <c r="C314" s="65"/>
      <c r="D314" s="141"/>
      <c r="E314" s="130"/>
      <c r="F314" s="131"/>
      <c r="G314" s="132"/>
      <c r="H314" s="65"/>
      <c r="I314" s="68"/>
      <c r="J314" s="66"/>
      <c r="K314" s="69"/>
      <c r="L314" s="172"/>
      <c r="M314" s="172"/>
      <c r="N314" s="15" t="str">
        <f t="shared" si="56"/>
        <v/>
      </c>
      <c r="O314" s="15" t="str">
        <f t="shared" si="57"/>
        <v/>
      </c>
      <c r="P314" s="15" t="str">
        <f t="shared" si="58"/>
        <v/>
      </c>
      <c r="Q314" s="3"/>
      <c r="R314" s="3"/>
      <c r="S314" s="129">
        <v>305</v>
      </c>
      <c r="T314" s="129">
        <f t="shared" si="59"/>
        <v>0</v>
      </c>
      <c r="U314" s="129" t="str">
        <f t="shared" si="50"/>
        <v/>
      </c>
      <c r="V314" s="27" t="str">
        <f t="shared" si="51"/>
        <v/>
      </c>
      <c r="W314" s="129">
        <f t="shared" si="60"/>
        <v>0</v>
      </c>
      <c r="X314" s="129" t="str">
        <f t="shared" si="52"/>
        <v/>
      </c>
      <c r="Y314" s="27" t="str">
        <f t="shared" si="53"/>
        <v/>
      </c>
      <c r="Z314" s="129">
        <f t="shared" si="61"/>
        <v>0</v>
      </c>
      <c r="AA314" s="129" t="str">
        <f t="shared" si="54"/>
        <v/>
      </c>
      <c r="AB314" s="27" t="str">
        <f t="shared" si="55"/>
        <v/>
      </c>
      <c r="AC314" s="3"/>
      <c r="AD314" s="3"/>
    </row>
    <row r="315" spans="1:30" x14ac:dyDescent="0.35">
      <c r="A315" s="156">
        <v>306</v>
      </c>
      <c r="B315" s="65"/>
      <c r="C315" s="65"/>
      <c r="D315" s="141"/>
      <c r="E315" s="130"/>
      <c r="F315" s="131"/>
      <c r="G315" s="132"/>
      <c r="H315" s="65"/>
      <c r="I315" s="68"/>
      <c r="J315" s="66"/>
      <c r="K315" s="69"/>
      <c r="L315" s="172"/>
      <c r="M315" s="172"/>
      <c r="N315" s="15" t="str">
        <f t="shared" si="56"/>
        <v/>
      </c>
      <c r="O315" s="15" t="str">
        <f t="shared" si="57"/>
        <v/>
      </c>
      <c r="P315" s="15" t="str">
        <f t="shared" si="58"/>
        <v/>
      </c>
      <c r="Q315" s="3"/>
      <c r="R315" s="3"/>
      <c r="S315" s="129">
        <v>306</v>
      </c>
      <c r="T315" s="129">
        <f t="shared" si="59"/>
        <v>0</v>
      </c>
      <c r="U315" s="129" t="str">
        <f t="shared" si="50"/>
        <v/>
      </c>
      <c r="V315" s="27" t="str">
        <f t="shared" si="51"/>
        <v/>
      </c>
      <c r="W315" s="129">
        <f t="shared" si="60"/>
        <v>0</v>
      </c>
      <c r="X315" s="129" t="str">
        <f t="shared" si="52"/>
        <v/>
      </c>
      <c r="Y315" s="27" t="str">
        <f t="shared" si="53"/>
        <v/>
      </c>
      <c r="Z315" s="129">
        <f t="shared" si="61"/>
        <v>0</v>
      </c>
      <c r="AA315" s="129" t="str">
        <f t="shared" si="54"/>
        <v/>
      </c>
      <c r="AB315" s="27" t="str">
        <f t="shared" si="55"/>
        <v/>
      </c>
      <c r="AC315" s="3"/>
      <c r="AD315" s="3"/>
    </row>
    <row r="316" spans="1:30" x14ac:dyDescent="0.35">
      <c r="A316" s="156">
        <v>307</v>
      </c>
      <c r="B316" s="65"/>
      <c r="C316" s="65"/>
      <c r="D316" s="141"/>
      <c r="E316" s="130"/>
      <c r="F316" s="131"/>
      <c r="G316" s="132"/>
      <c r="H316" s="65"/>
      <c r="I316" s="68"/>
      <c r="J316" s="66"/>
      <c r="K316" s="69"/>
      <c r="L316" s="172"/>
      <c r="M316" s="172"/>
      <c r="N316" s="15" t="str">
        <f t="shared" si="56"/>
        <v/>
      </c>
      <c r="O316" s="15" t="str">
        <f t="shared" si="57"/>
        <v/>
      </c>
      <c r="P316" s="15" t="str">
        <f t="shared" si="58"/>
        <v/>
      </c>
      <c r="Q316" s="3"/>
      <c r="R316" s="3"/>
      <c r="S316" s="129">
        <v>307</v>
      </c>
      <c r="T316" s="129">
        <f t="shared" si="59"/>
        <v>0</v>
      </c>
      <c r="U316" s="129" t="str">
        <f t="shared" si="50"/>
        <v/>
      </c>
      <c r="V316" s="27" t="str">
        <f t="shared" si="51"/>
        <v/>
      </c>
      <c r="W316" s="129">
        <f t="shared" si="60"/>
        <v>0</v>
      </c>
      <c r="X316" s="129" t="str">
        <f t="shared" si="52"/>
        <v/>
      </c>
      <c r="Y316" s="27" t="str">
        <f t="shared" si="53"/>
        <v/>
      </c>
      <c r="Z316" s="129">
        <f t="shared" si="61"/>
        <v>0</v>
      </c>
      <c r="AA316" s="129" t="str">
        <f t="shared" si="54"/>
        <v/>
      </c>
      <c r="AB316" s="27" t="str">
        <f t="shared" si="55"/>
        <v/>
      </c>
      <c r="AC316" s="3"/>
      <c r="AD316" s="3"/>
    </row>
    <row r="317" spans="1:30" x14ac:dyDescent="0.35">
      <c r="A317" s="156">
        <v>308</v>
      </c>
      <c r="B317" s="65"/>
      <c r="C317" s="65"/>
      <c r="D317" s="141"/>
      <c r="E317" s="130"/>
      <c r="F317" s="131"/>
      <c r="G317" s="132"/>
      <c r="H317" s="65"/>
      <c r="I317" s="68"/>
      <c r="J317" s="66"/>
      <c r="K317" s="69"/>
      <c r="L317" s="172"/>
      <c r="M317" s="172"/>
      <c r="N317" s="15" t="str">
        <f t="shared" si="56"/>
        <v/>
      </c>
      <c r="O317" s="15" t="str">
        <f t="shared" si="57"/>
        <v/>
      </c>
      <c r="P317" s="15" t="str">
        <f t="shared" si="58"/>
        <v/>
      </c>
      <c r="Q317" s="3"/>
      <c r="R317" s="3"/>
      <c r="S317" s="129">
        <v>308</v>
      </c>
      <c r="T317" s="129">
        <f t="shared" si="59"/>
        <v>0</v>
      </c>
      <c r="U317" s="129" t="str">
        <f t="shared" si="50"/>
        <v/>
      </c>
      <c r="V317" s="27" t="str">
        <f t="shared" si="51"/>
        <v/>
      </c>
      <c r="W317" s="129">
        <f t="shared" si="60"/>
        <v>0</v>
      </c>
      <c r="X317" s="129" t="str">
        <f t="shared" si="52"/>
        <v/>
      </c>
      <c r="Y317" s="27" t="str">
        <f t="shared" si="53"/>
        <v/>
      </c>
      <c r="Z317" s="129">
        <f t="shared" si="61"/>
        <v>0</v>
      </c>
      <c r="AA317" s="129" t="str">
        <f t="shared" si="54"/>
        <v/>
      </c>
      <c r="AB317" s="27" t="str">
        <f t="shared" si="55"/>
        <v/>
      </c>
      <c r="AC317" s="3"/>
      <c r="AD317" s="3"/>
    </row>
    <row r="318" spans="1:30" x14ac:dyDescent="0.35">
      <c r="A318" s="156">
        <v>309</v>
      </c>
      <c r="B318" s="65"/>
      <c r="C318" s="65"/>
      <c r="D318" s="141"/>
      <c r="E318" s="130"/>
      <c r="F318" s="131"/>
      <c r="G318" s="132"/>
      <c r="H318" s="65"/>
      <c r="I318" s="68"/>
      <c r="J318" s="66"/>
      <c r="K318" s="69"/>
      <c r="L318" s="172"/>
      <c r="M318" s="172"/>
      <c r="N318" s="15" t="str">
        <f t="shared" si="56"/>
        <v/>
      </c>
      <c r="O318" s="15" t="str">
        <f t="shared" si="57"/>
        <v/>
      </c>
      <c r="P318" s="15" t="str">
        <f t="shared" si="58"/>
        <v/>
      </c>
      <c r="Q318" s="3"/>
      <c r="R318" s="3"/>
      <c r="S318" s="129">
        <v>309</v>
      </c>
      <c r="T318" s="129">
        <f t="shared" si="59"/>
        <v>0</v>
      </c>
      <c r="U318" s="129" t="str">
        <f t="shared" si="50"/>
        <v/>
      </c>
      <c r="V318" s="27" t="str">
        <f t="shared" si="51"/>
        <v/>
      </c>
      <c r="W318" s="129">
        <f t="shared" si="60"/>
        <v>0</v>
      </c>
      <c r="X318" s="129" t="str">
        <f t="shared" si="52"/>
        <v/>
      </c>
      <c r="Y318" s="27" t="str">
        <f t="shared" si="53"/>
        <v/>
      </c>
      <c r="Z318" s="129">
        <f t="shared" si="61"/>
        <v>0</v>
      </c>
      <c r="AA318" s="129" t="str">
        <f t="shared" si="54"/>
        <v/>
      </c>
      <c r="AB318" s="27" t="str">
        <f t="shared" si="55"/>
        <v/>
      </c>
      <c r="AC318" s="3"/>
      <c r="AD318" s="3"/>
    </row>
    <row r="319" spans="1:30" x14ac:dyDescent="0.35">
      <c r="A319" s="156">
        <v>310</v>
      </c>
      <c r="B319" s="65"/>
      <c r="C319" s="65"/>
      <c r="D319" s="141"/>
      <c r="E319" s="130"/>
      <c r="F319" s="131"/>
      <c r="G319" s="132"/>
      <c r="H319" s="65"/>
      <c r="I319" s="68"/>
      <c r="J319" s="66"/>
      <c r="K319" s="69"/>
      <c r="L319" s="172"/>
      <c r="M319" s="172"/>
      <c r="N319" s="15" t="str">
        <f t="shared" si="56"/>
        <v/>
      </c>
      <c r="O319" s="15" t="str">
        <f t="shared" si="57"/>
        <v/>
      </c>
      <c r="P319" s="15" t="str">
        <f t="shared" si="58"/>
        <v/>
      </c>
      <c r="Q319" s="3"/>
      <c r="R319" s="3"/>
      <c r="S319" s="129">
        <v>310</v>
      </c>
      <c r="T319" s="129">
        <f t="shared" si="59"/>
        <v>0</v>
      </c>
      <c r="U319" s="129" t="str">
        <f t="shared" si="50"/>
        <v/>
      </c>
      <c r="V319" s="27" t="str">
        <f t="shared" si="51"/>
        <v/>
      </c>
      <c r="W319" s="129">
        <f t="shared" si="60"/>
        <v>0</v>
      </c>
      <c r="X319" s="129" t="str">
        <f t="shared" si="52"/>
        <v/>
      </c>
      <c r="Y319" s="27" t="str">
        <f t="shared" si="53"/>
        <v/>
      </c>
      <c r="Z319" s="129">
        <f t="shared" si="61"/>
        <v>0</v>
      </c>
      <c r="AA319" s="129" t="str">
        <f t="shared" si="54"/>
        <v/>
      </c>
      <c r="AB319" s="27" t="str">
        <f t="shared" si="55"/>
        <v/>
      </c>
      <c r="AC319" s="3"/>
      <c r="AD319" s="3"/>
    </row>
    <row r="320" spans="1:30" x14ac:dyDescent="0.35">
      <c r="A320" s="156">
        <v>311</v>
      </c>
      <c r="B320" s="65"/>
      <c r="C320" s="65"/>
      <c r="D320" s="141"/>
      <c r="E320" s="130"/>
      <c r="F320" s="131"/>
      <c r="G320" s="132"/>
      <c r="H320" s="65"/>
      <c r="I320" s="68"/>
      <c r="J320" s="66"/>
      <c r="K320" s="69"/>
      <c r="L320" s="172"/>
      <c r="M320" s="172"/>
      <c r="N320" s="15" t="str">
        <f t="shared" si="56"/>
        <v/>
      </c>
      <c r="O320" s="15" t="str">
        <f t="shared" si="57"/>
        <v/>
      </c>
      <c r="P320" s="15" t="str">
        <f t="shared" si="58"/>
        <v/>
      </c>
      <c r="Q320" s="3"/>
      <c r="R320" s="3"/>
      <c r="S320" s="129">
        <v>311</v>
      </c>
      <c r="T320" s="129">
        <f t="shared" si="59"/>
        <v>0</v>
      </c>
      <c r="U320" s="129" t="str">
        <f t="shared" si="50"/>
        <v/>
      </c>
      <c r="V320" s="27" t="str">
        <f t="shared" si="51"/>
        <v/>
      </c>
      <c r="W320" s="129">
        <f t="shared" si="60"/>
        <v>0</v>
      </c>
      <c r="X320" s="129" t="str">
        <f t="shared" si="52"/>
        <v/>
      </c>
      <c r="Y320" s="27" t="str">
        <f t="shared" si="53"/>
        <v/>
      </c>
      <c r="Z320" s="129">
        <f t="shared" si="61"/>
        <v>0</v>
      </c>
      <c r="AA320" s="129" t="str">
        <f t="shared" si="54"/>
        <v/>
      </c>
      <c r="AB320" s="27" t="str">
        <f t="shared" si="55"/>
        <v/>
      </c>
      <c r="AC320" s="3"/>
      <c r="AD320" s="3"/>
    </row>
    <row r="321" spans="1:30" x14ac:dyDescent="0.35">
      <c r="A321" s="156">
        <v>312</v>
      </c>
      <c r="B321" s="65"/>
      <c r="C321" s="65"/>
      <c r="D321" s="141"/>
      <c r="E321" s="130"/>
      <c r="F321" s="131"/>
      <c r="G321" s="132"/>
      <c r="H321" s="65"/>
      <c r="I321" s="68"/>
      <c r="J321" s="66"/>
      <c r="K321" s="69"/>
      <c r="L321" s="172"/>
      <c r="M321" s="172"/>
      <c r="N321" s="15" t="str">
        <f t="shared" si="56"/>
        <v/>
      </c>
      <c r="O321" s="15" t="str">
        <f t="shared" si="57"/>
        <v/>
      </c>
      <c r="P321" s="15" t="str">
        <f t="shared" si="58"/>
        <v/>
      </c>
      <c r="Q321" s="3"/>
      <c r="R321" s="3"/>
      <c r="S321" s="129">
        <v>312</v>
      </c>
      <c r="T321" s="129">
        <f t="shared" si="59"/>
        <v>0</v>
      </c>
      <c r="U321" s="129" t="str">
        <f t="shared" si="50"/>
        <v/>
      </c>
      <c r="V321" s="27" t="str">
        <f t="shared" si="51"/>
        <v/>
      </c>
      <c r="W321" s="129">
        <f t="shared" si="60"/>
        <v>0</v>
      </c>
      <c r="X321" s="129" t="str">
        <f t="shared" si="52"/>
        <v/>
      </c>
      <c r="Y321" s="27" t="str">
        <f t="shared" si="53"/>
        <v/>
      </c>
      <c r="Z321" s="129">
        <f t="shared" si="61"/>
        <v>0</v>
      </c>
      <c r="AA321" s="129" t="str">
        <f t="shared" si="54"/>
        <v/>
      </c>
      <c r="AB321" s="27" t="str">
        <f t="shared" si="55"/>
        <v/>
      </c>
      <c r="AC321" s="3"/>
      <c r="AD321" s="3"/>
    </row>
    <row r="322" spans="1:30" x14ac:dyDescent="0.35">
      <c r="A322" s="156">
        <v>313</v>
      </c>
      <c r="B322" s="65"/>
      <c r="C322" s="65"/>
      <c r="D322" s="141"/>
      <c r="E322" s="130"/>
      <c r="F322" s="131"/>
      <c r="G322" s="132"/>
      <c r="H322" s="65"/>
      <c r="I322" s="68"/>
      <c r="J322" s="66"/>
      <c r="K322" s="69"/>
      <c r="L322" s="172"/>
      <c r="M322" s="172"/>
      <c r="N322" s="15" t="str">
        <f t="shared" si="56"/>
        <v/>
      </c>
      <c r="O322" s="15" t="str">
        <f t="shared" si="57"/>
        <v/>
      </c>
      <c r="P322" s="15" t="str">
        <f t="shared" si="58"/>
        <v/>
      </c>
      <c r="Q322" s="3"/>
      <c r="R322" s="3"/>
      <c r="S322" s="129">
        <v>313</v>
      </c>
      <c r="T322" s="129">
        <f t="shared" si="59"/>
        <v>0</v>
      </c>
      <c r="U322" s="129" t="str">
        <f t="shared" si="50"/>
        <v/>
      </c>
      <c r="V322" s="27" t="str">
        <f t="shared" si="51"/>
        <v/>
      </c>
      <c r="W322" s="129">
        <f t="shared" si="60"/>
        <v>0</v>
      </c>
      <c r="X322" s="129" t="str">
        <f t="shared" si="52"/>
        <v/>
      </c>
      <c r="Y322" s="27" t="str">
        <f t="shared" si="53"/>
        <v/>
      </c>
      <c r="Z322" s="129">
        <f t="shared" si="61"/>
        <v>0</v>
      </c>
      <c r="AA322" s="129" t="str">
        <f t="shared" si="54"/>
        <v/>
      </c>
      <c r="AB322" s="27" t="str">
        <f t="shared" si="55"/>
        <v/>
      </c>
      <c r="AC322" s="3"/>
      <c r="AD322" s="3"/>
    </row>
    <row r="323" spans="1:30" x14ac:dyDescent="0.35">
      <c r="A323" s="156">
        <v>314</v>
      </c>
      <c r="B323" s="65"/>
      <c r="C323" s="65"/>
      <c r="D323" s="141"/>
      <c r="E323" s="130"/>
      <c r="F323" s="131"/>
      <c r="G323" s="132"/>
      <c r="H323" s="65"/>
      <c r="I323" s="68"/>
      <c r="J323" s="66"/>
      <c r="K323" s="69"/>
      <c r="L323" s="172"/>
      <c r="M323" s="172"/>
      <c r="N323" s="15" t="str">
        <f t="shared" si="56"/>
        <v/>
      </c>
      <c r="O323" s="15" t="str">
        <f t="shared" si="57"/>
        <v/>
      </c>
      <c r="P323" s="15" t="str">
        <f t="shared" si="58"/>
        <v/>
      </c>
      <c r="Q323" s="3"/>
      <c r="R323" s="3"/>
      <c r="S323" s="129">
        <v>314</v>
      </c>
      <c r="T323" s="129">
        <f t="shared" si="59"/>
        <v>0</v>
      </c>
      <c r="U323" s="129" t="str">
        <f t="shared" si="50"/>
        <v/>
      </c>
      <c r="V323" s="27" t="str">
        <f t="shared" si="51"/>
        <v/>
      </c>
      <c r="W323" s="129">
        <f t="shared" si="60"/>
        <v>0</v>
      </c>
      <c r="X323" s="129" t="str">
        <f t="shared" si="52"/>
        <v/>
      </c>
      <c r="Y323" s="27" t="str">
        <f t="shared" si="53"/>
        <v/>
      </c>
      <c r="Z323" s="129">
        <f t="shared" si="61"/>
        <v>0</v>
      </c>
      <c r="AA323" s="129" t="str">
        <f t="shared" si="54"/>
        <v/>
      </c>
      <c r="AB323" s="27" t="str">
        <f t="shared" si="55"/>
        <v/>
      </c>
      <c r="AC323" s="3"/>
      <c r="AD323" s="3"/>
    </row>
    <row r="324" spans="1:30" x14ac:dyDescent="0.35">
      <c r="A324" s="156">
        <v>315</v>
      </c>
      <c r="B324" s="65"/>
      <c r="C324" s="65"/>
      <c r="D324" s="141"/>
      <c r="E324" s="130"/>
      <c r="F324" s="131"/>
      <c r="G324" s="132"/>
      <c r="H324" s="65"/>
      <c r="I324" s="68"/>
      <c r="J324" s="66"/>
      <c r="K324" s="69"/>
      <c r="L324" s="172"/>
      <c r="M324" s="172"/>
      <c r="N324" s="15" t="str">
        <f t="shared" si="56"/>
        <v/>
      </c>
      <c r="O324" s="15" t="str">
        <f t="shared" si="57"/>
        <v/>
      </c>
      <c r="P324" s="15" t="str">
        <f t="shared" si="58"/>
        <v/>
      </c>
      <c r="Q324" s="3"/>
      <c r="R324" s="3"/>
      <c r="S324" s="129">
        <v>315</v>
      </c>
      <c r="T324" s="129">
        <f t="shared" si="59"/>
        <v>0</v>
      </c>
      <c r="U324" s="129" t="str">
        <f t="shared" si="50"/>
        <v/>
      </c>
      <c r="V324" s="27" t="str">
        <f t="shared" si="51"/>
        <v/>
      </c>
      <c r="W324" s="129">
        <f t="shared" si="60"/>
        <v>0</v>
      </c>
      <c r="X324" s="129" t="str">
        <f t="shared" si="52"/>
        <v/>
      </c>
      <c r="Y324" s="27" t="str">
        <f t="shared" si="53"/>
        <v/>
      </c>
      <c r="Z324" s="129">
        <f t="shared" si="61"/>
        <v>0</v>
      </c>
      <c r="AA324" s="129" t="str">
        <f t="shared" si="54"/>
        <v/>
      </c>
      <c r="AB324" s="27" t="str">
        <f t="shared" si="55"/>
        <v/>
      </c>
      <c r="AC324" s="3"/>
      <c r="AD324" s="3"/>
    </row>
    <row r="325" spans="1:30" x14ac:dyDescent="0.35">
      <c r="A325" s="156">
        <v>316</v>
      </c>
      <c r="B325" s="65"/>
      <c r="C325" s="65"/>
      <c r="D325" s="141"/>
      <c r="E325" s="130"/>
      <c r="F325" s="131"/>
      <c r="G325" s="132"/>
      <c r="H325" s="65"/>
      <c r="I325" s="68"/>
      <c r="J325" s="66"/>
      <c r="K325" s="69"/>
      <c r="L325" s="172"/>
      <c r="M325" s="172"/>
      <c r="N325" s="15" t="str">
        <f t="shared" si="56"/>
        <v/>
      </c>
      <c r="O325" s="15" t="str">
        <f t="shared" si="57"/>
        <v/>
      </c>
      <c r="P325" s="15" t="str">
        <f t="shared" si="58"/>
        <v/>
      </c>
      <c r="Q325" s="3"/>
      <c r="R325" s="3"/>
      <c r="S325" s="129">
        <v>316</v>
      </c>
      <c r="T325" s="129">
        <f t="shared" si="59"/>
        <v>0</v>
      </c>
      <c r="U325" s="129" t="str">
        <f t="shared" si="50"/>
        <v/>
      </c>
      <c r="V325" s="27" t="str">
        <f t="shared" si="51"/>
        <v/>
      </c>
      <c r="W325" s="129">
        <f t="shared" si="60"/>
        <v>0</v>
      </c>
      <c r="X325" s="129" t="str">
        <f t="shared" si="52"/>
        <v/>
      </c>
      <c r="Y325" s="27" t="str">
        <f t="shared" si="53"/>
        <v/>
      </c>
      <c r="Z325" s="129">
        <f t="shared" si="61"/>
        <v>0</v>
      </c>
      <c r="AA325" s="129" t="str">
        <f t="shared" si="54"/>
        <v/>
      </c>
      <c r="AB325" s="27" t="str">
        <f t="shared" si="55"/>
        <v/>
      </c>
      <c r="AC325" s="3"/>
      <c r="AD325" s="3"/>
    </row>
    <row r="326" spans="1:30" x14ac:dyDescent="0.35">
      <c r="A326" s="156">
        <v>317</v>
      </c>
      <c r="B326" s="65"/>
      <c r="C326" s="65"/>
      <c r="D326" s="141"/>
      <c r="E326" s="130"/>
      <c r="F326" s="131"/>
      <c r="G326" s="132"/>
      <c r="H326" s="65"/>
      <c r="I326" s="68"/>
      <c r="J326" s="66"/>
      <c r="K326" s="69"/>
      <c r="L326" s="172"/>
      <c r="M326" s="172"/>
      <c r="N326" s="15" t="str">
        <f t="shared" si="56"/>
        <v/>
      </c>
      <c r="O326" s="15" t="str">
        <f t="shared" si="57"/>
        <v/>
      </c>
      <c r="P326" s="15" t="str">
        <f t="shared" si="58"/>
        <v/>
      </c>
      <c r="Q326" s="3"/>
      <c r="R326" s="3"/>
      <c r="S326" s="129">
        <v>317</v>
      </c>
      <c r="T326" s="129">
        <f t="shared" si="59"/>
        <v>0</v>
      </c>
      <c r="U326" s="129" t="str">
        <f t="shared" si="50"/>
        <v/>
      </c>
      <c r="V326" s="27" t="str">
        <f t="shared" si="51"/>
        <v/>
      </c>
      <c r="W326" s="129">
        <f t="shared" si="60"/>
        <v>0</v>
      </c>
      <c r="X326" s="129" t="str">
        <f t="shared" si="52"/>
        <v/>
      </c>
      <c r="Y326" s="27" t="str">
        <f t="shared" si="53"/>
        <v/>
      </c>
      <c r="Z326" s="129">
        <f t="shared" si="61"/>
        <v>0</v>
      </c>
      <c r="AA326" s="129" t="str">
        <f t="shared" si="54"/>
        <v/>
      </c>
      <c r="AB326" s="27" t="str">
        <f t="shared" si="55"/>
        <v/>
      </c>
      <c r="AC326" s="3"/>
      <c r="AD326" s="3"/>
    </row>
    <row r="327" spans="1:30" x14ac:dyDescent="0.35">
      <c r="A327" s="156">
        <v>318</v>
      </c>
      <c r="B327" s="65"/>
      <c r="C327" s="65"/>
      <c r="D327" s="141"/>
      <c r="E327" s="130"/>
      <c r="F327" s="131"/>
      <c r="G327" s="132"/>
      <c r="H327" s="65"/>
      <c r="I327" s="68"/>
      <c r="J327" s="66"/>
      <c r="K327" s="69"/>
      <c r="L327" s="172"/>
      <c r="M327" s="172"/>
      <c r="N327" s="15" t="str">
        <f t="shared" si="56"/>
        <v/>
      </c>
      <c r="O327" s="15" t="str">
        <f t="shared" si="57"/>
        <v/>
      </c>
      <c r="P327" s="15" t="str">
        <f t="shared" si="58"/>
        <v/>
      </c>
      <c r="Q327" s="3"/>
      <c r="R327" s="3"/>
      <c r="S327" s="129">
        <v>318</v>
      </c>
      <c r="T327" s="129">
        <f t="shared" si="59"/>
        <v>0</v>
      </c>
      <c r="U327" s="129" t="str">
        <f t="shared" si="50"/>
        <v/>
      </c>
      <c r="V327" s="27" t="str">
        <f t="shared" si="51"/>
        <v/>
      </c>
      <c r="W327" s="129">
        <f t="shared" si="60"/>
        <v>0</v>
      </c>
      <c r="X327" s="129" t="str">
        <f t="shared" si="52"/>
        <v/>
      </c>
      <c r="Y327" s="27" t="str">
        <f t="shared" si="53"/>
        <v/>
      </c>
      <c r="Z327" s="129">
        <f t="shared" si="61"/>
        <v>0</v>
      </c>
      <c r="AA327" s="129" t="str">
        <f t="shared" si="54"/>
        <v/>
      </c>
      <c r="AB327" s="27" t="str">
        <f t="shared" si="55"/>
        <v/>
      </c>
      <c r="AC327" s="3"/>
      <c r="AD327" s="3"/>
    </row>
    <row r="328" spans="1:30" x14ac:dyDescent="0.35">
      <c r="A328" s="156">
        <v>319</v>
      </c>
      <c r="B328" s="65"/>
      <c r="C328" s="65"/>
      <c r="D328" s="141"/>
      <c r="E328" s="130"/>
      <c r="F328" s="131"/>
      <c r="G328" s="132"/>
      <c r="H328" s="65"/>
      <c r="I328" s="68"/>
      <c r="J328" s="66"/>
      <c r="K328" s="69"/>
      <c r="L328" s="172"/>
      <c r="M328" s="172"/>
      <c r="N328" s="15" t="str">
        <f t="shared" si="56"/>
        <v/>
      </c>
      <c r="O328" s="15" t="str">
        <f t="shared" si="57"/>
        <v/>
      </c>
      <c r="P328" s="15" t="str">
        <f t="shared" si="58"/>
        <v/>
      </c>
      <c r="Q328" s="3"/>
      <c r="R328" s="3"/>
      <c r="S328" s="129">
        <v>319</v>
      </c>
      <c r="T328" s="129">
        <f t="shared" si="59"/>
        <v>0</v>
      </c>
      <c r="U328" s="129" t="str">
        <f t="shared" si="50"/>
        <v/>
      </c>
      <c r="V328" s="27" t="str">
        <f t="shared" si="51"/>
        <v/>
      </c>
      <c r="W328" s="129">
        <f t="shared" si="60"/>
        <v>0</v>
      </c>
      <c r="X328" s="129" t="str">
        <f t="shared" si="52"/>
        <v/>
      </c>
      <c r="Y328" s="27" t="str">
        <f t="shared" si="53"/>
        <v/>
      </c>
      <c r="Z328" s="129">
        <f t="shared" si="61"/>
        <v>0</v>
      </c>
      <c r="AA328" s="129" t="str">
        <f t="shared" si="54"/>
        <v/>
      </c>
      <c r="AB328" s="27" t="str">
        <f t="shared" si="55"/>
        <v/>
      </c>
      <c r="AC328" s="3"/>
      <c r="AD328" s="3"/>
    </row>
    <row r="329" spans="1:30" x14ac:dyDescent="0.35">
      <c r="A329" s="156">
        <v>320</v>
      </c>
      <c r="B329" s="65"/>
      <c r="C329" s="65"/>
      <c r="D329" s="141"/>
      <c r="E329" s="130"/>
      <c r="F329" s="131"/>
      <c r="G329" s="132"/>
      <c r="H329" s="65"/>
      <c r="I329" s="68"/>
      <c r="J329" s="66"/>
      <c r="K329" s="69"/>
      <c r="L329" s="172"/>
      <c r="M329" s="172"/>
      <c r="N329" s="15" t="str">
        <f t="shared" si="56"/>
        <v/>
      </c>
      <c r="O329" s="15" t="str">
        <f t="shared" si="57"/>
        <v/>
      </c>
      <c r="P329" s="15" t="str">
        <f t="shared" si="58"/>
        <v/>
      </c>
      <c r="Q329" s="3"/>
      <c r="R329" s="3"/>
      <c r="S329" s="129">
        <v>320</v>
      </c>
      <c r="T329" s="129">
        <f t="shared" si="59"/>
        <v>0</v>
      </c>
      <c r="U329" s="129" t="str">
        <f t="shared" si="50"/>
        <v/>
      </c>
      <c r="V329" s="27" t="str">
        <f t="shared" si="51"/>
        <v/>
      </c>
      <c r="W329" s="129">
        <f t="shared" si="60"/>
        <v>0</v>
      </c>
      <c r="X329" s="129" t="str">
        <f t="shared" si="52"/>
        <v/>
      </c>
      <c r="Y329" s="27" t="str">
        <f t="shared" si="53"/>
        <v/>
      </c>
      <c r="Z329" s="129">
        <f t="shared" si="61"/>
        <v>0</v>
      </c>
      <c r="AA329" s="129" t="str">
        <f t="shared" si="54"/>
        <v/>
      </c>
      <c r="AB329" s="27" t="str">
        <f t="shared" si="55"/>
        <v/>
      </c>
      <c r="AC329" s="3"/>
      <c r="AD329" s="3"/>
    </row>
    <row r="330" spans="1:30" x14ac:dyDescent="0.35">
      <c r="A330" s="156">
        <v>321</v>
      </c>
      <c r="B330" s="65"/>
      <c r="C330" s="65"/>
      <c r="D330" s="141"/>
      <c r="E330" s="130"/>
      <c r="F330" s="131"/>
      <c r="G330" s="132"/>
      <c r="H330" s="65"/>
      <c r="I330" s="68"/>
      <c r="J330" s="66"/>
      <c r="K330" s="69"/>
      <c r="L330" s="172"/>
      <c r="M330" s="172"/>
      <c r="N330" s="15" t="str">
        <f t="shared" si="56"/>
        <v/>
      </c>
      <c r="O330" s="15" t="str">
        <f t="shared" si="57"/>
        <v/>
      </c>
      <c r="P330" s="15" t="str">
        <f t="shared" si="58"/>
        <v/>
      </c>
      <c r="Q330" s="3"/>
      <c r="R330" s="3"/>
      <c r="S330" s="129">
        <v>321</v>
      </c>
      <c r="T330" s="129">
        <f t="shared" si="59"/>
        <v>0</v>
      </c>
      <c r="U330" s="129" t="str">
        <f t="shared" ref="U330:U393" si="62">N330</f>
        <v/>
      </c>
      <c r="V330" s="27" t="str">
        <f t="shared" ref="V330:V393" si="63">IF(ISNA(VLOOKUP($S330,$T:$U,2,FALSE)),"",VLOOKUP($S330,$T:$U,2,FALSE))</f>
        <v/>
      </c>
      <c r="W330" s="129">
        <f t="shared" si="60"/>
        <v>0</v>
      </c>
      <c r="X330" s="129" t="str">
        <f t="shared" ref="X330:X393" si="64">O330</f>
        <v/>
      </c>
      <c r="Y330" s="27" t="str">
        <f t="shared" ref="Y330:Y393" si="65">IF(ISNA(VLOOKUP($S330,W:X,2,FALSE)),"",VLOOKUP($S330,W:X,2,FALSE))</f>
        <v/>
      </c>
      <c r="Z330" s="129">
        <f t="shared" si="61"/>
        <v>0</v>
      </c>
      <c r="AA330" s="129" t="str">
        <f t="shared" ref="AA330:AA394" si="66">P330</f>
        <v/>
      </c>
      <c r="AB330" s="27" t="str">
        <f t="shared" ref="AB330:AB393" si="67">IF(ISNA(VLOOKUP($S330,Z:AA,2,FALSE)),"",VLOOKUP($S330,Z:AA,2,FALSE))</f>
        <v/>
      </c>
      <c r="AC330" s="3"/>
      <c r="AD330" s="3"/>
    </row>
    <row r="331" spans="1:30" x14ac:dyDescent="0.35">
      <c r="A331" s="156">
        <v>322</v>
      </c>
      <c r="B331" s="65"/>
      <c r="C331" s="65"/>
      <c r="D331" s="141"/>
      <c r="E331" s="130"/>
      <c r="F331" s="131"/>
      <c r="G331" s="132"/>
      <c r="H331" s="65"/>
      <c r="I331" s="68"/>
      <c r="J331" s="66"/>
      <c r="K331" s="69"/>
      <c r="L331" s="172"/>
      <c r="M331" s="172"/>
      <c r="N331" s="15" t="str">
        <f t="shared" ref="N331:N394" si="68">IF(OR($C331="Скважина", $C331="Централизованная система сбора газа"), IF($J331="мониторинг проводится как часть централизованного пункта мониторинга", $K331,$B331), "")</f>
        <v/>
      </c>
      <c r="O331" s="15" t="str">
        <f t="shared" ref="O331:O394" si="69">IF($C331="Ствол", IF($J331="мониторинг проводится как часть централизованного пункта мониторинга", $K331,$B331), "")</f>
        <v/>
      </c>
      <c r="P331" s="15" t="str">
        <f t="shared" ref="P331:P394" si="70">IF($J331="мониторинг проводится как часть централизованного пункта мониторинга", $K331,IF($B331="", "", $B331))</f>
        <v/>
      </c>
      <c r="Q331" s="3"/>
      <c r="R331" s="3"/>
      <c r="S331" s="129">
        <v>322</v>
      </c>
      <c r="T331" s="129">
        <f t="shared" ref="T331:T394" si="71">IF(LEN(N331)&gt;0,T330+1,T330+0)</f>
        <v>0</v>
      </c>
      <c r="U331" s="129" t="str">
        <f t="shared" si="62"/>
        <v/>
      </c>
      <c r="V331" s="27" t="str">
        <f t="shared" si="63"/>
        <v/>
      </c>
      <c r="W331" s="129">
        <f t="shared" ref="W331:W394" si="72">IF(LEN(O331)&gt;0,W330+1,W330+0)</f>
        <v>0</v>
      </c>
      <c r="X331" s="129" t="str">
        <f t="shared" si="64"/>
        <v/>
      </c>
      <c r="Y331" s="27" t="str">
        <f t="shared" si="65"/>
        <v/>
      </c>
      <c r="Z331" s="129">
        <f t="shared" ref="Z331:Z394" si="73">IF(LEN(P331)&gt;0,Z330+1,Z330+0)</f>
        <v>0</v>
      </c>
      <c r="AA331" s="129" t="str">
        <f t="shared" si="66"/>
        <v/>
      </c>
      <c r="AB331" s="27" t="str">
        <f t="shared" si="67"/>
        <v/>
      </c>
      <c r="AC331" s="3"/>
      <c r="AD331" s="3"/>
    </row>
    <row r="332" spans="1:30" x14ac:dyDescent="0.35">
      <c r="A332" s="156">
        <v>323</v>
      </c>
      <c r="B332" s="65"/>
      <c r="C332" s="65"/>
      <c r="D332" s="141"/>
      <c r="E332" s="130"/>
      <c r="F332" s="131"/>
      <c r="G332" s="132"/>
      <c r="H332" s="65"/>
      <c r="I332" s="68"/>
      <c r="J332" s="66"/>
      <c r="K332" s="69"/>
      <c r="L332" s="172"/>
      <c r="M332" s="172"/>
      <c r="N332" s="15" t="str">
        <f t="shared" si="68"/>
        <v/>
      </c>
      <c r="O332" s="15" t="str">
        <f t="shared" si="69"/>
        <v/>
      </c>
      <c r="P332" s="15" t="str">
        <f t="shared" si="70"/>
        <v/>
      </c>
      <c r="Q332" s="3"/>
      <c r="R332" s="3"/>
      <c r="S332" s="129">
        <v>323</v>
      </c>
      <c r="T332" s="129">
        <f t="shared" si="71"/>
        <v>0</v>
      </c>
      <c r="U332" s="129" t="str">
        <f t="shared" si="62"/>
        <v/>
      </c>
      <c r="V332" s="27" t="str">
        <f t="shared" si="63"/>
        <v/>
      </c>
      <c r="W332" s="129">
        <f t="shared" si="72"/>
        <v>0</v>
      </c>
      <c r="X332" s="129" t="str">
        <f t="shared" si="64"/>
        <v/>
      </c>
      <c r="Y332" s="27" t="str">
        <f t="shared" si="65"/>
        <v/>
      </c>
      <c r="Z332" s="129">
        <f t="shared" si="73"/>
        <v>0</v>
      </c>
      <c r="AA332" s="129" t="str">
        <f t="shared" si="66"/>
        <v/>
      </c>
      <c r="AB332" s="27" t="str">
        <f t="shared" si="67"/>
        <v/>
      </c>
      <c r="AC332" s="3"/>
      <c r="AD332" s="3"/>
    </row>
    <row r="333" spans="1:30" x14ac:dyDescent="0.35">
      <c r="A333" s="156">
        <v>324</v>
      </c>
      <c r="B333" s="65"/>
      <c r="C333" s="65"/>
      <c r="D333" s="141"/>
      <c r="E333" s="130"/>
      <c r="F333" s="131"/>
      <c r="G333" s="132"/>
      <c r="H333" s="65"/>
      <c r="I333" s="68"/>
      <c r="J333" s="66"/>
      <c r="K333" s="69"/>
      <c r="L333" s="172"/>
      <c r="M333" s="172"/>
      <c r="N333" s="15" t="str">
        <f t="shared" si="68"/>
        <v/>
      </c>
      <c r="O333" s="15" t="str">
        <f t="shared" si="69"/>
        <v/>
      </c>
      <c r="P333" s="15" t="str">
        <f t="shared" si="70"/>
        <v/>
      </c>
      <c r="Q333" s="3"/>
      <c r="R333" s="3"/>
      <c r="S333" s="129">
        <v>324</v>
      </c>
      <c r="T333" s="129">
        <f t="shared" si="71"/>
        <v>0</v>
      </c>
      <c r="U333" s="129" t="str">
        <f t="shared" si="62"/>
        <v/>
      </c>
      <c r="V333" s="27" t="str">
        <f t="shared" si="63"/>
        <v/>
      </c>
      <c r="W333" s="129">
        <f t="shared" si="72"/>
        <v>0</v>
      </c>
      <c r="X333" s="129" t="str">
        <f t="shared" si="64"/>
        <v/>
      </c>
      <c r="Y333" s="27" t="str">
        <f t="shared" si="65"/>
        <v/>
      </c>
      <c r="Z333" s="129">
        <f t="shared" si="73"/>
        <v>0</v>
      </c>
      <c r="AA333" s="129" t="str">
        <f t="shared" si="66"/>
        <v/>
      </c>
      <c r="AB333" s="27" t="str">
        <f t="shared" si="67"/>
        <v/>
      </c>
      <c r="AC333" s="3"/>
      <c r="AD333" s="3"/>
    </row>
    <row r="334" spans="1:30" x14ac:dyDescent="0.35">
      <c r="A334" s="156">
        <v>325</v>
      </c>
      <c r="B334" s="65"/>
      <c r="C334" s="65"/>
      <c r="D334" s="141"/>
      <c r="E334" s="130"/>
      <c r="F334" s="131"/>
      <c r="G334" s="132"/>
      <c r="H334" s="65"/>
      <c r="I334" s="68"/>
      <c r="J334" s="66"/>
      <c r="K334" s="69"/>
      <c r="L334" s="172"/>
      <c r="M334" s="172"/>
      <c r="N334" s="15" t="str">
        <f t="shared" si="68"/>
        <v/>
      </c>
      <c r="O334" s="15" t="str">
        <f t="shared" si="69"/>
        <v/>
      </c>
      <c r="P334" s="15" t="str">
        <f t="shared" si="70"/>
        <v/>
      </c>
      <c r="Q334" s="3"/>
      <c r="R334" s="3"/>
      <c r="S334" s="129">
        <v>325</v>
      </c>
      <c r="T334" s="129">
        <f t="shared" si="71"/>
        <v>0</v>
      </c>
      <c r="U334" s="129" t="str">
        <f t="shared" si="62"/>
        <v/>
      </c>
      <c r="V334" s="27" t="str">
        <f t="shared" si="63"/>
        <v/>
      </c>
      <c r="W334" s="129">
        <f t="shared" si="72"/>
        <v>0</v>
      </c>
      <c r="X334" s="129" t="str">
        <f t="shared" si="64"/>
        <v/>
      </c>
      <c r="Y334" s="27" t="str">
        <f t="shared" si="65"/>
        <v/>
      </c>
      <c r="Z334" s="129">
        <f t="shared" si="73"/>
        <v>0</v>
      </c>
      <c r="AA334" s="129" t="str">
        <f t="shared" si="66"/>
        <v/>
      </c>
      <c r="AB334" s="27" t="str">
        <f t="shared" si="67"/>
        <v/>
      </c>
      <c r="AC334" s="3"/>
      <c r="AD334" s="3"/>
    </row>
    <row r="335" spans="1:30" x14ac:dyDescent="0.35">
      <c r="A335" s="156">
        <v>326</v>
      </c>
      <c r="B335" s="65"/>
      <c r="C335" s="65"/>
      <c r="D335" s="141"/>
      <c r="E335" s="130"/>
      <c r="F335" s="131"/>
      <c r="G335" s="132"/>
      <c r="H335" s="65"/>
      <c r="I335" s="68"/>
      <c r="J335" s="66"/>
      <c r="K335" s="69"/>
      <c r="L335" s="172"/>
      <c r="M335" s="172"/>
      <c r="N335" s="15" t="str">
        <f t="shared" si="68"/>
        <v/>
      </c>
      <c r="O335" s="15" t="str">
        <f t="shared" si="69"/>
        <v/>
      </c>
      <c r="P335" s="15" t="str">
        <f t="shared" si="70"/>
        <v/>
      </c>
      <c r="Q335" s="3"/>
      <c r="R335" s="3"/>
      <c r="S335" s="129">
        <v>326</v>
      </c>
      <c r="T335" s="129">
        <f t="shared" si="71"/>
        <v>0</v>
      </c>
      <c r="U335" s="129" t="str">
        <f t="shared" si="62"/>
        <v/>
      </c>
      <c r="V335" s="27" t="str">
        <f t="shared" si="63"/>
        <v/>
      </c>
      <c r="W335" s="129">
        <f t="shared" si="72"/>
        <v>0</v>
      </c>
      <c r="X335" s="129" t="str">
        <f t="shared" si="64"/>
        <v/>
      </c>
      <c r="Y335" s="27" t="str">
        <f t="shared" si="65"/>
        <v/>
      </c>
      <c r="Z335" s="129">
        <f t="shared" si="73"/>
        <v>0</v>
      </c>
      <c r="AA335" s="129" t="str">
        <f t="shared" si="66"/>
        <v/>
      </c>
      <c r="AB335" s="27" t="str">
        <f t="shared" si="67"/>
        <v/>
      </c>
      <c r="AC335" s="3"/>
      <c r="AD335" s="3"/>
    </row>
    <row r="336" spans="1:30" x14ac:dyDescent="0.35">
      <c r="A336" s="156">
        <v>327</v>
      </c>
      <c r="B336" s="65"/>
      <c r="C336" s="65"/>
      <c r="D336" s="141"/>
      <c r="E336" s="130"/>
      <c r="F336" s="131"/>
      <c r="G336" s="132"/>
      <c r="H336" s="65"/>
      <c r="I336" s="68"/>
      <c r="J336" s="66"/>
      <c r="K336" s="69"/>
      <c r="L336" s="172"/>
      <c r="M336" s="172"/>
      <c r="N336" s="15" t="str">
        <f t="shared" si="68"/>
        <v/>
      </c>
      <c r="O336" s="15" t="str">
        <f t="shared" si="69"/>
        <v/>
      </c>
      <c r="P336" s="15" t="str">
        <f t="shared" si="70"/>
        <v/>
      </c>
      <c r="Q336" s="3"/>
      <c r="R336" s="3"/>
      <c r="S336" s="129">
        <v>327</v>
      </c>
      <c r="T336" s="129">
        <f t="shared" si="71"/>
        <v>0</v>
      </c>
      <c r="U336" s="129" t="str">
        <f t="shared" si="62"/>
        <v/>
      </c>
      <c r="V336" s="27" t="str">
        <f t="shared" si="63"/>
        <v/>
      </c>
      <c r="W336" s="129">
        <f t="shared" si="72"/>
        <v>0</v>
      </c>
      <c r="X336" s="129" t="str">
        <f t="shared" si="64"/>
        <v/>
      </c>
      <c r="Y336" s="27" t="str">
        <f t="shared" si="65"/>
        <v/>
      </c>
      <c r="Z336" s="129">
        <f t="shared" si="73"/>
        <v>0</v>
      </c>
      <c r="AA336" s="129" t="str">
        <f t="shared" si="66"/>
        <v/>
      </c>
      <c r="AB336" s="27" t="str">
        <f t="shared" si="67"/>
        <v/>
      </c>
      <c r="AC336" s="3"/>
      <c r="AD336" s="3"/>
    </row>
    <row r="337" spans="1:30" x14ac:dyDescent="0.35">
      <c r="A337" s="156">
        <v>328</v>
      </c>
      <c r="B337" s="65"/>
      <c r="C337" s="65"/>
      <c r="D337" s="141"/>
      <c r="E337" s="130"/>
      <c r="F337" s="131"/>
      <c r="G337" s="132"/>
      <c r="H337" s="65"/>
      <c r="I337" s="68"/>
      <c r="J337" s="66"/>
      <c r="K337" s="69"/>
      <c r="L337" s="172"/>
      <c r="M337" s="172"/>
      <c r="N337" s="15" t="str">
        <f t="shared" si="68"/>
        <v/>
      </c>
      <c r="O337" s="15" t="str">
        <f t="shared" si="69"/>
        <v/>
      </c>
      <c r="P337" s="15" t="str">
        <f t="shared" si="70"/>
        <v/>
      </c>
      <c r="Q337" s="3"/>
      <c r="R337" s="3"/>
      <c r="S337" s="129">
        <v>328</v>
      </c>
      <c r="T337" s="129">
        <f t="shared" si="71"/>
        <v>0</v>
      </c>
      <c r="U337" s="129" t="str">
        <f t="shared" si="62"/>
        <v/>
      </c>
      <c r="V337" s="27" t="str">
        <f t="shared" si="63"/>
        <v/>
      </c>
      <c r="W337" s="129">
        <f t="shared" si="72"/>
        <v>0</v>
      </c>
      <c r="X337" s="129" t="str">
        <f t="shared" si="64"/>
        <v/>
      </c>
      <c r="Y337" s="27" t="str">
        <f t="shared" si="65"/>
        <v/>
      </c>
      <c r="Z337" s="129">
        <f t="shared" si="73"/>
        <v>0</v>
      </c>
      <c r="AA337" s="129" t="str">
        <f t="shared" si="66"/>
        <v/>
      </c>
      <c r="AB337" s="27" t="str">
        <f t="shared" si="67"/>
        <v/>
      </c>
      <c r="AC337" s="3"/>
      <c r="AD337" s="3"/>
    </row>
    <row r="338" spans="1:30" x14ac:dyDescent="0.35">
      <c r="A338" s="156">
        <v>329</v>
      </c>
      <c r="B338" s="65"/>
      <c r="C338" s="65"/>
      <c r="D338" s="141"/>
      <c r="E338" s="130"/>
      <c r="F338" s="131"/>
      <c r="G338" s="132"/>
      <c r="H338" s="65"/>
      <c r="I338" s="68"/>
      <c r="J338" s="66"/>
      <c r="K338" s="69"/>
      <c r="L338" s="172"/>
      <c r="M338" s="172"/>
      <c r="N338" s="15" t="str">
        <f t="shared" si="68"/>
        <v/>
      </c>
      <c r="O338" s="15" t="str">
        <f t="shared" si="69"/>
        <v/>
      </c>
      <c r="P338" s="15" t="str">
        <f t="shared" si="70"/>
        <v/>
      </c>
      <c r="Q338" s="3"/>
      <c r="R338" s="3"/>
      <c r="S338" s="129">
        <v>329</v>
      </c>
      <c r="T338" s="129">
        <f t="shared" si="71"/>
        <v>0</v>
      </c>
      <c r="U338" s="129" t="str">
        <f t="shared" si="62"/>
        <v/>
      </c>
      <c r="V338" s="27" t="str">
        <f t="shared" si="63"/>
        <v/>
      </c>
      <c r="W338" s="129">
        <f t="shared" si="72"/>
        <v>0</v>
      </c>
      <c r="X338" s="129" t="str">
        <f t="shared" si="64"/>
        <v/>
      </c>
      <c r="Y338" s="27" t="str">
        <f t="shared" si="65"/>
        <v/>
      </c>
      <c r="Z338" s="129">
        <f t="shared" si="73"/>
        <v>0</v>
      </c>
      <c r="AA338" s="129" t="str">
        <f t="shared" si="66"/>
        <v/>
      </c>
      <c r="AB338" s="27" t="str">
        <f t="shared" si="67"/>
        <v/>
      </c>
      <c r="AC338" s="3"/>
      <c r="AD338" s="3"/>
    </row>
    <row r="339" spans="1:30" x14ac:dyDescent="0.35">
      <c r="A339" s="156">
        <v>330</v>
      </c>
      <c r="B339" s="65"/>
      <c r="C339" s="65"/>
      <c r="D339" s="141"/>
      <c r="E339" s="130"/>
      <c r="F339" s="131"/>
      <c r="G339" s="132"/>
      <c r="H339" s="65"/>
      <c r="I339" s="68"/>
      <c r="J339" s="66"/>
      <c r="K339" s="69"/>
      <c r="L339" s="172"/>
      <c r="M339" s="172"/>
      <c r="N339" s="15" t="str">
        <f t="shared" si="68"/>
        <v/>
      </c>
      <c r="O339" s="15" t="str">
        <f t="shared" si="69"/>
        <v/>
      </c>
      <c r="P339" s="15" t="str">
        <f t="shared" si="70"/>
        <v/>
      </c>
      <c r="Q339" s="3"/>
      <c r="R339" s="3"/>
      <c r="S339" s="129">
        <v>330</v>
      </c>
      <c r="T339" s="129">
        <f t="shared" si="71"/>
        <v>0</v>
      </c>
      <c r="U339" s="129" t="str">
        <f t="shared" si="62"/>
        <v/>
      </c>
      <c r="V339" s="27" t="str">
        <f t="shared" si="63"/>
        <v/>
      </c>
      <c r="W339" s="129">
        <f t="shared" si="72"/>
        <v>0</v>
      </c>
      <c r="X339" s="129" t="str">
        <f t="shared" si="64"/>
        <v/>
      </c>
      <c r="Y339" s="27" t="str">
        <f t="shared" si="65"/>
        <v/>
      </c>
      <c r="Z339" s="129">
        <f t="shared" si="73"/>
        <v>0</v>
      </c>
      <c r="AA339" s="129" t="str">
        <f t="shared" si="66"/>
        <v/>
      </c>
      <c r="AB339" s="27" t="str">
        <f t="shared" si="67"/>
        <v/>
      </c>
      <c r="AC339" s="3"/>
      <c r="AD339" s="3"/>
    </row>
    <row r="340" spans="1:30" x14ac:dyDescent="0.35">
      <c r="A340" s="156">
        <v>331</v>
      </c>
      <c r="B340" s="65"/>
      <c r="C340" s="65"/>
      <c r="D340" s="141"/>
      <c r="E340" s="130"/>
      <c r="F340" s="131"/>
      <c r="G340" s="132"/>
      <c r="H340" s="65"/>
      <c r="I340" s="68"/>
      <c r="J340" s="66"/>
      <c r="K340" s="69"/>
      <c r="L340" s="172"/>
      <c r="M340" s="172"/>
      <c r="N340" s="15" t="str">
        <f t="shared" si="68"/>
        <v/>
      </c>
      <c r="O340" s="15" t="str">
        <f t="shared" si="69"/>
        <v/>
      </c>
      <c r="P340" s="15" t="str">
        <f t="shared" si="70"/>
        <v/>
      </c>
      <c r="Q340" s="3"/>
      <c r="R340" s="3"/>
      <c r="S340" s="129">
        <v>331</v>
      </c>
      <c r="T340" s="129">
        <f t="shared" si="71"/>
        <v>0</v>
      </c>
      <c r="U340" s="129" t="str">
        <f t="shared" si="62"/>
        <v/>
      </c>
      <c r="V340" s="27" t="str">
        <f t="shared" si="63"/>
        <v/>
      </c>
      <c r="W340" s="129">
        <f t="shared" si="72"/>
        <v>0</v>
      </c>
      <c r="X340" s="129" t="str">
        <f t="shared" si="64"/>
        <v/>
      </c>
      <c r="Y340" s="27" t="str">
        <f t="shared" si="65"/>
        <v/>
      </c>
      <c r="Z340" s="129">
        <f t="shared" si="73"/>
        <v>0</v>
      </c>
      <c r="AA340" s="129" t="str">
        <f t="shared" si="66"/>
        <v/>
      </c>
      <c r="AB340" s="27" t="str">
        <f t="shared" si="67"/>
        <v/>
      </c>
      <c r="AC340" s="3"/>
      <c r="AD340" s="3"/>
    </row>
    <row r="341" spans="1:30" x14ac:dyDescent="0.35">
      <c r="A341" s="156">
        <v>332</v>
      </c>
      <c r="B341" s="65"/>
      <c r="C341" s="65"/>
      <c r="D341" s="141"/>
      <c r="E341" s="130"/>
      <c r="F341" s="131"/>
      <c r="G341" s="132"/>
      <c r="H341" s="65"/>
      <c r="I341" s="68"/>
      <c r="J341" s="66"/>
      <c r="K341" s="69"/>
      <c r="L341" s="172"/>
      <c r="M341" s="172"/>
      <c r="N341" s="15" t="str">
        <f t="shared" si="68"/>
        <v/>
      </c>
      <c r="O341" s="15" t="str">
        <f t="shared" si="69"/>
        <v/>
      </c>
      <c r="P341" s="15" t="str">
        <f t="shared" si="70"/>
        <v/>
      </c>
      <c r="Q341" s="3"/>
      <c r="R341" s="3"/>
      <c r="S341" s="129">
        <v>332</v>
      </c>
      <c r="T341" s="129">
        <f t="shared" si="71"/>
        <v>0</v>
      </c>
      <c r="U341" s="129" t="str">
        <f t="shared" si="62"/>
        <v/>
      </c>
      <c r="V341" s="27" t="str">
        <f t="shared" si="63"/>
        <v/>
      </c>
      <c r="W341" s="129">
        <f t="shared" si="72"/>
        <v>0</v>
      </c>
      <c r="X341" s="129" t="str">
        <f t="shared" si="64"/>
        <v/>
      </c>
      <c r="Y341" s="27" t="str">
        <f t="shared" si="65"/>
        <v/>
      </c>
      <c r="Z341" s="129">
        <f t="shared" si="73"/>
        <v>0</v>
      </c>
      <c r="AA341" s="129" t="str">
        <f t="shared" si="66"/>
        <v/>
      </c>
      <c r="AB341" s="27" t="str">
        <f t="shared" si="67"/>
        <v/>
      </c>
      <c r="AC341" s="3"/>
      <c r="AD341" s="3"/>
    </row>
    <row r="342" spans="1:30" x14ac:dyDescent="0.35">
      <c r="A342" s="156">
        <v>333</v>
      </c>
      <c r="B342" s="65"/>
      <c r="C342" s="65"/>
      <c r="D342" s="141"/>
      <c r="E342" s="130"/>
      <c r="F342" s="131"/>
      <c r="G342" s="132"/>
      <c r="H342" s="65"/>
      <c r="I342" s="68"/>
      <c r="J342" s="66"/>
      <c r="K342" s="69"/>
      <c r="L342" s="172"/>
      <c r="M342" s="172"/>
      <c r="N342" s="15" t="str">
        <f t="shared" si="68"/>
        <v/>
      </c>
      <c r="O342" s="15" t="str">
        <f t="shared" si="69"/>
        <v/>
      </c>
      <c r="P342" s="15" t="str">
        <f t="shared" si="70"/>
        <v/>
      </c>
      <c r="Q342" s="3"/>
      <c r="R342" s="3"/>
      <c r="S342" s="129">
        <v>333</v>
      </c>
      <c r="T342" s="129">
        <f t="shared" si="71"/>
        <v>0</v>
      </c>
      <c r="U342" s="129" t="str">
        <f t="shared" si="62"/>
        <v/>
      </c>
      <c r="V342" s="27" t="str">
        <f t="shared" si="63"/>
        <v/>
      </c>
      <c r="W342" s="129">
        <f t="shared" si="72"/>
        <v>0</v>
      </c>
      <c r="X342" s="129" t="str">
        <f t="shared" si="64"/>
        <v/>
      </c>
      <c r="Y342" s="27" t="str">
        <f t="shared" si="65"/>
        <v/>
      </c>
      <c r="Z342" s="129">
        <f t="shared" si="73"/>
        <v>0</v>
      </c>
      <c r="AA342" s="129" t="str">
        <f t="shared" si="66"/>
        <v/>
      </c>
      <c r="AB342" s="27" t="str">
        <f t="shared" si="67"/>
        <v/>
      </c>
      <c r="AC342" s="3"/>
      <c r="AD342" s="3"/>
    </row>
    <row r="343" spans="1:30" x14ac:dyDescent="0.35">
      <c r="A343" s="156">
        <v>334</v>
      </c>
      <c r="B343" s="65"/>
      <c r="C343" s="65"/>
      <c r="D343" s="141"/>
      <c r="E343" s="130"/>
      <c r="F343" s="131"/>
      <c r="G343" s="132"/>
      <c r="H343" s="65"/>
      <c r="I343" s="68"/>
      <c r="J343" s="66"/>
      <c r="K343" s="69"/>
      <c r="L343" s="172"/>
      <c r="M343" s="172"/>
      <c r="N343" s="15" t="str">
        <f t="shared" si="68"/>
        <v/>
      </c>
      <c r="O343" s="15" t="str">
        <f t="shared" si="69"/>
        <v/>
      </c>
      <c r="P343" s="15" t="str">
        <f t="shared" si="70"/>
        <v/>
      </c>
      <c r="Q343" s="3"/>
      <c r="R343" s="3"/>
      <c r="S343" s="129">
        <v>334</v>
      </c>
      <c r="T343" s="129">
        <f t="shared" si="71"/>
        <v>0</v>
      </c>
      <c r="U343" s="129" t="str">
        <f t="shared" si="62"/>
        <v/>
      </c>
      <c r="V343" s="27" t="str">
        <f t="shared" si="63"/>
        <v/>
      </c>
      <c r="W343" s="129">
        <f t="shared" si="72"/>
        <v>0</v>
      </c>
      <c r="X343" s="129" t="str">
        <f t="shared" si="64"/>
        <v/>
      </c>
      <c r="Y343" s="27" t="str">
        <f t="shared" si="65"/>
        <v/>
      </c>
      <c r="Z343" s="129">
        <f t="shared" si="73"/>
        <v>0</v>
      </c>
      <c r="AA343" s="129" t="str">
        <f t="shared" si="66"/>
        <v/>
      </c>
      <c r="AB343" s="27" t="str">
        <f t="shared" si="67"/>
        <v/>
      </c>
      <c r="AC343" s="3"/>
      <c r="AD343" s="3"/>
    </row>
    <row r="344" spans="1:30" x14ac:dyDescent="0.35">
      <c r="A344" s="156">
        <v>335</v>
      </c>
      <c r="B344" s="65"/>
      <c r="C344" s="65"/>
      <c r="D344" s="141"/>
      <c r="E344" s="130"/>
      <c r="F344" s="131"/>
      <c r="G344" s="132"/>
      <c r="H344" s="65"/>
      <c r="I344" s="68"/>
      <c r="J344" s="66"/>
      <c r="K344" s="69"/>
      <c r="L344" s="172"/>
      <c r="M344" s="172"/>
      <c r="N344" s="15" t="str">
        <f t="shared" si="68"/>
        <v/>
      </c>
      <c r="O344" s="15" t="str">
        <f t="shared" si="69"/>
        <v/>
      </c>
      <c r="P344" s="15" t="str">
        <f t="shared" si="70"/>
        <v/>
      </c>
      <c r="Q344" s="3"/>
      <c r="R344" s="3"/>
      <c r="S344" s="129">
        <v>335</v>
      </c>
      <c r="T344" s="129">
        <f t="shared" si="71"/>
        <v>0</v>
      </c>
      <c r="U344" s="129" t="str">
        <f t="shared" si="62"/>
        <v/>
      </c>
      <c r="V344" s="27" t="str">
        <f t="shared" si="63"/>
        <v/>
      </c>
      <c r="W344" s="129">
        <f t="shared" si="72"/>
        <v>0</v>
      </c>
      <c r="X344" s="129" t="str">
        <f t="shared" si="64"/>
        <v/>
      </c>
      <c r="Y344" s="27" t="str">
        <f t="shared" si="65"/>
        <v/>
      </c>
      <c r="Z344" s="129">
        <f t="shared" si="73"/>
        <v>0</v>
      </c>
      <c r="AA344" s="129" t="str">
        <f t="shared" si="66"/>
        <v/>
      </c>
      <c r="AB344" s="27" t="str">
        <f t="shared" si="67"/>
        <v/>
      </c>
      <c r="AC344" s="3"/>
      <c r="AD344" s="3"/>
    </row>
    <row r="345" spans="1:30" x14ac:dyDescent="0.35">
      <c r="A345" s="156">
        <v>336</v>
      </c>
      <c r="B345" s="65"/>
      <c r="C345" s="65"/>
      <c r="D345" s="141"/>
      <c r="E345" s="130"/>
      <c r="F345" s="131"/>
      <c r="G345" s="132"/>
      <c r="H345" s="65"/>
      <c r="I345" s="68"/>
      <c r="J345" s="66"/>
      <c r="K345" s="69"/>
      <c r="L345" s="172"/>
      <c r="M345" s="172"/>
      <c r="N345" s="15" t="str">
        <f t="shared" si="68"/>
        <v/>
      </c>
      <c r="O345" s="15" t="str">
        <f t="shared" si="69"/>
        <v/>
      </c>
      <c r="P345" s="15" t="str">
        <f t="shared" si="70"/>
        <v/>
      </c>
      <c r="Q345" s="3"/>
      <c r="R345" s="3"/>
      <c r="S345" s="129">
        <v>336</v>
      </c>
      <c r="T345" s="129">
        <f t="shared" si="71"/>
        <v>0</v>
      </c>
      <c r="U345" s="129" t="str">
        <f t="shared" si="62"/>
        <v/>
      </c>
      <c r="V345" s="27" t="str">
        <f t="shared" si="63"/>
        <v/>
      </c>
      <c r="W345" s="129">
        <f t="shared" si="72"/>
        <v>0</v>
      </c>
      <c r="X345" s="129" t="str">
        <f t="shared" si="64"/>
        <v/>
      </c>
      <c r="Y345" s="27" t="str">
        <f t="shared" si="65"/>
        <v/>
      </c>
      <c r="Z345" s="129">
        <f t="shared" si="73"/>
        <v>0</v>
      </c>
      <c r="AA345" s="129" t="str">
        <f t="shared" si="66"/>
        <v/>
      </c>
      <c r="AB345" s="27" t="str">
        <f t="shared" si="67"/>
        <v/>
      </c>
      <c r="AC345" s="3"/>
      <c r="AD345" s="3"/>
    </row>
    <row r="346" spans="1:30" x14ac:dyDescent="0.35">
      <c r="A346" s="156">
        <v>337</v>
      </c>
      <c r="B346" s="65"/>
      <c r="C346" s="65"/>
      <c r="D346" s="141"/>
      <c r="E346" s="130"/>
      <c r="F346" s="131"/>
      <c r="G346" s="132"/>
      <c r="H346" s="65"/>
      <c r="I346" s="68"/>
      <c r="J346" s="66"/>
      <c r="K346" s="69"/>
      <c r="L346" s="172"/>
      <c r="M346" s="172"/>
      <c r="N346" s="15" t="str">
        <f t="shared" si="68"/>
        <v/>
      </c>
      <c r="O346" s="15" t="str">
        <f t="shared" si="69"/>
        <v/>
      </c>
      <c r="P346" s="15" t="str">
        <f t="shared" si="70"/>
        <v/>
      </c>
      <c r="Q346" s="3"/>
      <c r="R346" s="3"/>
      <c r="S346" s="129">
        <v>337</v>
      </c>
      <c r="T346" s="129">
        <f t="shared" si="71"/>
        <v>0</v>
      </c>
      <c r="U346" s="129" t="str">
        <f t="shared" si="62"/>
        <v/>
      </c>
      <c r="V346" s="27" t="str">
        <f t="shared" si="63"/>
        <v/>
      </c>
      <c r="W346" s="129">
        <f t="shared" si="72"/>
        <v>0</v>
      </c>
      <c r="X346" s="129" t="str">
        <f t="shared" si="64"/>
        <v/>
      </c>
      <c r="Y346" s="27" t="str">
        <f t="shared" si="65"/>
        <v/>
      </c>
      <c r="Z346" s="129">
        <f t="shared" si="73"/>
        <v>0</v>
      </c>
      <c r="AA346" s="129" t="str">
        <f t="shared" si="66"/>
        <v/>
      </c>
      <c r="AB346" s="27" t="str">
        <f t="shared" si="67"/>
        <v/>
      </c>
      <c r="AC346" s="3"/>
      <c r="AD346" s="3"/>
    </row>
    <row r="347" spans="1:30" x14ac:dyDescent="0.35">
      <c r="A347" s="156">
        <v>338</v>
      </c>
      <c r="B347" s="65"/>
      <c r="C347" s="65"/>
      <c r="D347" s="141"/>
      <c r="E347" s="130"/>
      <c r="F347" s="131"/>
      <c r="G347" s="132"/>
      <c r="H347" s="65"/>
      <c r="I347" s="68"/>
      <c r="J347" s="66"/>
      <c r="K347" s="69"/>
      <c r="L347" s="172"/>
      <c r="M347" s="172"/>
      <c r="N347" s="15" t="str">
        <f t="shared" si="68"/>
        <v/>
      </c>
      <c r="O347" s="15" t="str">
        <f t="shared" si="69"/>
        <v/>
      </c>
      <c r="P347" s="15" t="str">
        <f t="shared" si="70"/>
        <v/>
      </c>
      <c r="Q347" s="3"/>
      <c r="R347" s="3"/>
      <c r="S347" s="129">
        <v>338</v>
      </c>
      <c r="T347" s="129">
        <f t="shared" si="71"/>
        <v>0</v>
      </c>
      <c r="U347" s="129" t="str">
        <f t="shared" si="62"/>
        <v/>
      </c>
      <c r="V347" s="27" t="str">
        <f t="shared" si="63"/>
        <v/>
      </c>
      <c r="W347" s="129">
        <f t="shared" si="72"/>
        <v>0</v>
      </c>
      <c r="X347" s="129" t="str">
        <f t="shared" si="64"/>
        <v/>
      </c>
      <c r="Y347" s="27" t="str">
        <f t="shared" si="65"/>
        <v/>
      </c>
      <c r="Z347" s="129">
        <f t="shared" si="73"/>
        <v>0</v>
      </c>
      <c r="AA347" s="129" t="str">
        <f t="shared" si="66"/>
        <v/>
      </c>
      <c r="AB347" s="27" t="str">
        <f t="shared" si="67"/>
        <v/>
      </c>
      <c r="AC347" s="3"/>
      <c r="AD347" s="3"/>
    </row>
    <row r="348" spans="1:30" x14ac:dyDescent="0.35">
      <c r="A348" s="156">
        <v>339</v>
      </c>
      <c r="B348" s="65"/>
      <c r="C348" s="65"/>
      <c r="D348" s="141"/>
      <c r="E348" s="130"/>
      <c r="F348" s="131"/>
      <c r="G348" s="132"/>
      <c r="H348" s="65"/>
      <c r="I348" s="68"/>
      <c r="J348" s="66"/>
      <c r="K348" s="69"/>
      <c r="L348" s="172"/>
      <c r="M348" s="172"/>
      <c r="N348" s="15" t="str">
        <f t="shared" si="68"/>
        <v/>
      </c>
      <c r="O348" s="15" t="str">
        <f t="shared" si="69"/>
        <v/>
      </c>
      <c r="P348" s="15" t="str">
        <f t="shared" si="70"/>
        <v/>
      </c>
      <c r="Q348" s="3"/>
      <c r="R348" s="3"/>
      <c r="S348" s="129">
        <v>339</v>
      </c>
      <c r="T348" s="129">
        <f t="shared" si="71"/>
        <v>0</v>
      </c>
      <c r="U348" s="129" t="str">
        <f t="shared" si="62"/>
        <v/>
      </c>
      <c r="V348" s="27" t="str">
        <f t="shared" si="63"/>
        <v/>
      </c>
      <c r="W348" s="129">
        <f t="shared" si="72"/>
        <v>0</v>
      </c>
      <c r="X348" s="129" t="str">
        <f t="shared" si="64"/>
        <v/>
      </c>
      <c r="Y348" s="27" t="str">
        <f t="shared" si="65"/>
        <v/>
      </c>
      <c r="Z348" s="129">
        <f t="shared" si="73"/>
        <v>0</v>
      </c>
      <c r="AA348" s="129" t="str">
        <f t="shared" si="66"/>
        <v/>
      </c>
      <c r="AB348" s="27" t="str">
        <f t="shared" si="67"/>
        <v/>
      </c>
      <c r="AC348" s="3"/>
      <c r="AD348" s="3"/>
    </row>
    <row r="349" spans="1:30" x14ac:dyDescent="0.35">
      <c r="A349" s="156">
        <v>340</v>
      </c>
      <c r="B349" s="65"/>
      <c r="C349" s="65"/>
      <c r="D349" s="141"/>
      <c r="E349" s="130"/>
      <c r="F349" s="131"/>
      <c r="G349" s="132"/>
      <c r="H349" s="65"/>
      <c r="I349" s="68"/>
      <c r="J349" s="66"/>
      <c r="K349" s="69"/>
      <c r="L349" s="172"/>
      <c r="M349" s="172"/>
      <c r="N349" s="15" t="str">
        <f t="shared" si="68"/>
        <v/>
      </c>
      <c r="O349" s="15" t="str">
        <f t="shared" si="69"/>
        <v/>
      </c>
      <c r="P349" s="15" t="str">
        <f t="shared" si="70"/>
        <v/>
      </c>
      <c r="Q349" s="3"/>
      <c r="R349" s="3"/>
      <c r="S349" s="129">
        <v>340</v>
      </c>
      <c r="T349" s="129">
        <f t="shared" si="71"/>
        <v>0</v>
      </c>
      <c r="U349" s="129" t="str">
        <f t="shared" si="62"/>
        <v/>
      </c>
      <c r="V349" s="27" t="str">
        <f t="shared" si="63"/>
        <v/>
      </c>
      <c r="W349" s="129">
        <f t="shared" si="72"/>
        <v>0</v>
      </c>
      <c r="X349" s="129" t="str">
        <f t="shared" si="64"/>
        <v/>
      </c>
      <c r="Y349" s="27" t="str">
        <f t="shared" si="65"/>
        <v/>
      </c>
      <c r="Z349" s="129">
        <f t="shared" si="73"/>
        <v>0</v>
      </c>
      <c r="AA349" s="129" t="str">
        <f t="shared" si="66"/>
        <v/>
      </c>
      <c r="AB349" s="27" t="str">
        <f t="shared" si="67"/>
        <v/>
      </c>
      <c r="AC349" s="3"/>
      <c r="AD349" s="3"/>
    </row>
    <row r="350" spans="1:30" x14ac:dyDescent="0.35">
      <c r="A350" s="156">
        <v>341</v>
      </c>
      <c r="B350" s="65"/>
      <c r="C350" s="65"/>
      <c r="D350" s="141"/>
      <c r="E350" s="130"/>
      <c r="F350" s="131"/>
      <c r="G350" s="132"/>
      <c r="H350" s="65"/>
      <c r="I350" s="68"/>
      <c r="J350" s="66"/>
      <c r="K350" s="69"/>
      <c r="L350" s="172"/>
      <c r="M350" s="172"/>
      <c r="N350" s="15" t="str">
        <f t="shared" si="68"/>
        <v/>
      </c>
      <c r="O350" s="15" t="str">
        <f t="shared" si="69"/>
        <v/>
      </c>
      <c r="P350" s="15" t="str">
        <f t="shared" si="70"/>
        <v/>
      </c>
      <c r="Q350" s="3"/>
      <c r="R350" s="3"/>
      <c r="S350" s="129">
        <v>341</v>
      </c>
      <c r="T350" s="129">
        <f t="shared" si="71"/>
        <v>0</v>
      </c>
      <c r="U350" s="129" t="str">
        <f t="shared" si="62"/>
        <v/>
      </c>
      <c r="V350" s="27" t="str">
        <f t="shared" si="63"/>
        <v/>
      </c>
      <c r="W350" s="129">
        <f t="shared" si="72"/>
        <v>0</v>
      </c>
      <c r="X350" s="129" t="str">
        <f t="shared" si="64"/>
        <v/>
      </c>
      <c r="Y350" s="27" t="str">
        <f t="shared" si="65"/>
        <v/>
      </c>
      <c r="Z350" s="129">
        <f t="shared" si="73"/>
        <v>0</v>
      </c>
      <c r="AA350" s="129" t="str">
        <f t="shared" si="66"/>
        <v/>
      </c>
      <c r="AB350" s="27" t="str">
        <f t="shared" si="67"/>
        <v/>
      </c>
      <c r="AC350" s="3"/>
      <c r="AD350" s="3"/>
    </row>
    <row r="351" spans="1:30" x14ac:dyDescent="0.35">
      <c r="A351" s="156">
        <v>342</v>
      </c>
      <c r="B351" s="65"/>
      <c r="C351" s="65"/>
      <c r="D351" s="141"/>
      <c r="E351" s="130"/>
      <c r="F351" s="131"/>
      <c r="G351" s="132"/>
      <c r="H351" s="65"/>
      <c r="I351" s="68"/>
      <c r="J351" s="66"/>
      <c r="K351" s="69"/>
      <c r="L351" s="172"/>
      <c r="M351" s="172"/>
      <c r="N351" s="15" t="str">
        <f t="shared" si="68"/>
        <v/>
      </c>
      <c r="O351" s="15" t="str">
        <f t="shared" si="69"/>
        <v/>
      </c>
      <c r="P351" s="15" t="str">
        <f t="shared" si="70"/>
        <v/>
      </c>
      <c r="Q351" s="3"/>
      <c r="R351" s="3"/>
      <c r="S351" s="129">
        <v>342</v>
      </c>
      <c r="T351" s="129">
        <f t="shared" si="71"/>
        <v>0</v>
      </c>
      <c r="U351" s="129" t="str">
        <f t="shared" si="62"/>
        <v/>
      </c>
      <c r="V351" s="27" t="str">
        <f t="shared" si="63"/>
        <v/>
      </c>
      <c r="W351" s="129">
        <f t="shared" si="72"/>
        <v>0</v>
      </c>
      <c r="X351" s="129" t="str">
        <f t="shared" si="64"/>
        <v/>
      </c>
      <c r="Y351" s="27" t="str">
        <f t="shared" si="65"/>
        <v/>
      </c>
      <c r="Z351" s="129">
        <f t="shared" si="73"/>
        <v>0</v>
      </c>
      <c r="AA351" s="129" t="str">
        <f t="shared" si="66"/>
        <v/>
      </c>
      <c r="AB351" s="27" t="str">
        <f t="shared" si="67"/>
        <v/>
      </c>
      <c r="AC351" s="3"/>
      <c r="AD351" s="3"/>
    </row>
    <row r="352" spans="1:30" x14ac:dyDescent="0.35">
      <c r="A352" s="156">
        <v>343</v>
      </c>
      <c r="B352" s="65"/>
      <c r="C352" s="65"/>
      <c r="D352" s="141"/>
      <c r="E352" s="130"/>
      <c r="F352" s="131"/>
      <c r="G352" s="132"/>
      <c r="H352" s="65"/>
      <c r="I352" s="68"/>
      <c r="J352" s="66"/>
      <c r="K352" s="69"/>
      <c r="L352" s="172"/>
      <c r="M352" s="172"/>
      <c r="N352" s="15" t="str">
        <f t="shared" si="68"/>
        <v/>
      </c>
      <c r="O352" s="15" t="str">
        <f t="shared" si="69"/>
        <v/>
      </c>
      <c r="P352" s="15" t="str">
        <f t="shared" si="70"/>
        <v/>
      </c>
      <c r="Q352" s="3"/>
      <c r="R352" s="3"/>
      <c r="S352" s="129">
        <v>343</v>
      </c>
      <c r="T352" s="129">
        <f t="shared" si="71"/>
        <v>0</v>
      </c>
      <c r="U352" s="129" t="str">
        <f t="shared" si="62"/>
        <v/>
      </c>
      <c r="V352" s="27" t="str">
        <f t="shared" si="63"/>
        <v/>
      </c>
      <c r="W352" s="129">
        <f t="shared" si="72"/>
        <v>0</v>
      </c>
      <c r="X352" s="129" t="str">
        <f t="shared" si="64"/>
        <v/>
      </c>
      <c r="Y352" s="27" t="str">
        <f t="shared" si="65"/>
        <v/>
      </c>
      <c r="Z352" s="129">
        <f t="shared" si="73"/>
        <v>0</v>
      </c>
      <c r="AA352" s="129" t="str">
        <f t="shared" si="66"/>
        <v/>
      </c>
      <c r="AB352" s="27" t="str">
        <f t="shared" si="67"/>
        <v/>
      </c>
      <c r="AC352" s="3"/>
      <c r="AD352" s="3"/>
    </row>
    <row r="353" spans="1:30" x14ac:dyDescent="0.35">
      <c r="A353" s="156">
        <v>344</v>
      </c>
      <c r="B353" s="65"/>
      <c r="C353" s="65"/>
      <c r="D353" s="141"/>
      <c r="E353" s="130"/>
      <c r="F353" s="131"/>
      <c r="G353" s="132"/>
      <c r="H353" s="65"/>
      <c r="I353" s="68"/>
      <c r="J353" s="66"/>
      <c r="K353" s="69"/>
      <c r="L353" s="172"/>
      <c r="M353" s="172"/>
      <c r="N353" s="15" t="str">
        <f t="shared" si="68"/>
        <v/>
      </c>
      <c r="O353" s="15" t="str">
        <f t="shared" si="69"/>
        <v/>
      </c>
      <c r="P353" s="15" t="str">
        <f t="shared" si="70"/>
        <v/>
      </c>
      <c r="Q353" s="3"/>
      <c r="R353" s="3"/>
      <c r="S353" s="129">
        <v>344</v>
      </c>
      <c r="T353" s="129">
        <f t="shared" si="71"/>
        <v>0</v>
      </c>
      <c r="U353" s="129" t="str">
        <f t="shared" si="62"/>
        <v/>
      </c>
      <c r="V353" s="27" t="str">
        <f t="shared" si="63"/>
        <v/>
      </c>
      <c r="W353" s="129">
        <f t="shared" si="72"/>
        <v>0</v>
      </c>
      <c r="X353" s="129" t="str">
        <f t="shared" si="64"/>
        <v/>
      </c>
      <c r="Y353" s="27" t="str">
        <f t="shared" si="65"/>
        <v/>
      </c>
      <c r="Z353" s="129">
        <f t="shared" si="73"/>
        <v>0</v>
      </c>
      <c r="AA353" s="129" t="str">
        <f t="shared" si="66"/>
        <v/>
      </c>
      <c r="AB353" s="27" t="str">
        <f t="shared" si="67"/>
        <v/>
      </c>
      <c r="AC353" s="3"/>
      <c r="AD353" s="3"/>
    </row>
    <row r="354" spans="1:30" x14ac:dyDescent="0.35">
      <c r="A354" s="156">
        <v>345</v>
      </c>
      <c r="B354" s="65"/>
      <c r="C354" s="65"/>
      <c r="D354" s="141"/>
      <c r="E354" s="130"/>
      <c r="F354" s="131"/>
      <c r="G354" s="132"/>
      <c r="H354" s="65"/>
      <c r="I354" s="68"/>
      <c r="J354" s="66"/>
      <c r="K354" s="69"/>
      <c r="L354" s="172"/>
      <c r="M354" s="172"/>
      <c r="N354" s="15" t="str">
        <f t="shared" si="68"/>
        <v/>
      </c>
      <c r="O354" s="15" t="str">
        <f t="shared" si="69"/>
        <v/>
      </c>
      <c r="P354" s="15" t="str">
        <f t="shared" si="70"/>
        <v/>
      </c>
      <c r="Q354" s="3"/>
      <c r="R354" s="3"/>
      <c r="S354" s="129">
        <v>345</v>
      </c>
      <c r="T354" s="129">
        <f t="shared" si="71"/>
        <v>0</v>
      </c>
      <c r="U354" s="129" t="str">
        <f t="shared" si="62"/>
        <v/>
      </c>
      <c r="V354" s="27" t="str">
        <f t="shared" si="63"/>
        <v/>
      </c>
      <c r="W354" s="129">
        <f t="shared" si="72"/>
        <v>0</v>
      </c>
      <c r="X354" s="129" t="str">
        <f t="shared" si="64"/>
        <v/>
      </c>
      <c r="Y354" s="27" t="str">
        <f t="shared" si="65"/>
        <v/>
      </c>
      <c r="Z354" s="129">
        <f t="shared" si="73"/>
        <v>0</v>
      </c>
      <c r="AA354" s="129" t="str">
        <f t="shared" si="66"/>
        <v/>
      </c>
      <c r="AB354" s="27" t="str">
        <f t="shared" si="67"/>
        <v/>
      </c>
      <c r="AC354" s="3"/>
      <c r="AD354" s="3"/>
    </row>
    <row r="355" spans="1:30" x14ac:dyDescent="0.35">
      <c r="A355" s="156">
        <v>346</v>
      </c>
      <c r="B355" s="65"/>
      <c r="C355" s="65"/>
      <c r="D355" s="141"/>
      <c r="E355" s="130"/>
      <c r="F355" s="131"/>
      <c r="G355" s="132"/>
      <c r="H355" s="65"/>
      <c r="I355" s="68"/>
      <c r="J355" s="66"/>
      <c r="K355" s="69"/>
      <c r="L355" s="172"/>
      <c r="M355" s="172"/>
      <c r="N355" s="15" t="str">
        <f t="shared" si="68"/>
        <v/>
      </c>
      <c r="O355" s="15" t="str">
        <f t="shared" si="69"/>
        <v/>
      </c>
      <c r="P355" s="15" t="str">
        <f t="shared" si="70"/>
        <v/>
      </c>
      <c r="Q355" s="3"/>
      <c r="R355" s="3"/>
      <c r="S355" s="129">
        <v>346</v>
      </c>
      <c r="T355" s="129">
        <f t="shared" si="71"/>
        <v>0</v>
      </c>
      <c r="U355" s="129" t="str">
        <f t="shared" si="62"/>
        <v/>
      </c>
      <c r="V355" s="27" t="str">
        <f t="shared" si="63"/>
        <v/>
      </c>
      <c r="W355" s="129">
        <f t="shared" si="72"/>
        <v>0</v>
      </c>
      <c r="X355" s="129" t="str">
        <f t="shared" si="64"/>
        <v/>
      </c>
      <c r="Y355" s="27" t="str">
        <f t="shared" si="65"/>
        <v/>
      </c>
      <c r="Z355" s="129">
        <f t="shared" si="73"/>
        <v>0</v>
      </c>
      <c r="AA355" s="129" t="str">
        <f t="shared" si="66"/>
        <v/>
      </c>
      <c r="AB355" s="27" t="str">
        <f t="shared" si="67"/>
        <v/>
      </c>
      <c r="AC355" s="3"/>
      <c r="AD355" s="3"/>
    </row>
    <row r="356" spans="1:30" x14ac:dyDescent="0.35">
      <c r="A356" s="156">
        <v>347</v>
      </c>
      <c r="B356" s="65"/>
      <c r="C356" s="65"/>
      <c r="D356" s="141"/>
      <c r="E356" s="130"/>
      <c r="F356" s="131"/>
      <c r="G356" s="132"/>
      <c r="H356" s="65"/>
      <c r="I356" s="68"/>
      <c r="J356" s="66"/>
      <c r="K356" s="69"/>
      <c r="L356" s="172"/>
      <c r="M356" s="172"/>
      <c r="N356" s="15" t="str">
        <f t="shared" si="68"/>
        <v/>
      </c>
      <c r="O356" s="15" t="str">
        <f t="shared" si="69"/>
        <v/>
      </c>
      <c r="P356" s="15" t="str">
        <f t="shared" si="70"/>
        <v/>
      </c>
      <c r="Q356" s="3"/>
      <c r="R356" s="3"/>
      <c r="S356" s="129">
        <v>347</v>
      </c>
      <c r="T356" s="129">
        <f t="shared" si="71"/>
        <v>0</v>
      </c>
      <c r="U356" s="129" t="str">
        <f t="shared" si="62"/>
        <v/>
      </c>
      <c r="V356" s="27" t="str">
        <f t="shared" si="63"/>
        <v/>
      </c>
      <c r="W356" s="129">
        <f t="shared" si="72"/>
        <v>0</v>
      </c>
      <c r="X356" s="129" t="str">
        <f t="shared" si="64"/>
        <v/>
      </c>
      <c r="Y356" s="27" t="str">
        <f t="shared" si="65"/>
        <v/>
      </c>
      <c r="Z356" s="129">
        <f t="shared" si="73"/>
        <v>0</v>
      </c>
      <c r="AA356" s="129" t="str">
        <f t="shared" si="66"/>
        <v/>
      </c>
      <c r="AB356" s="27" t="str">
        <f t="shared" si="67"/>
        <v/>
      </c>
      <c r="AC356" s="3"/>
      <c r="AD356" s="3"/>
    </row>
    <row r="357" spans="1:30" x14ac:dyDescent="0.35">
      <c r="A357" s="156">
        <v>348</v>
      </c>
      <c r="B357" s="65"/>
      <c r="C357" s="65"/>
      <c r="D357" s="141"/>
      <c r="E357" s="130"/>
      <c r="F357" s="131"/>
      <c r="G357" s="132"/>
      <c r="H357" s="65"/>
      <c r="I357" s="68"/>
      <c r="J357" s="66"/>
      <c r="K357" s="69"/>
      <c r="L357" s="172"/>
      <c r="M357" s="172"/>
      <c r="N357" s="15" t="str">
        <f t="shared" si="68"/>
        <v/>
      </c>
      <c r="O357" s="15" t="str">
        <f t="shared" si="69"/>
        <v/>
      </c>
      <c r="P357" s="15" t="str">
        <f t="shared" si="70"/>
        <v/>
      </c>
      <c r="Q357" s="3"/>
      <c r="R357" s="3"/>
      <c r="S357" s="129">
        <v>348</v>
      </c>
      <c r="T357" s="129">
        <f t="shared" si="71"/>
        <v>0</v>
      </c>
      <c r="U357" s="129" t="str">
        <f t="shared" si="62"/>
        <v/>
      </c>
      <c r="V357" s="27" t="str">
        <f t="shared" si="63"/>
        <v/>
      </c>
      <c r="W357" s="129">
        <f t="shared" si="72"/>
        <v>0</v>
      </c>
      <c r="X357" s="129" t="str">
        <f t="shared" si="64"/>
        <v/>
      </c>
      <c r="Y357" s="27" t="str">
        <f t="shared" si="65"/>
        <v/>
      </c>
      <c r="Z357" s="129">
        <f t="shared" si="73"/>
        <v>0</v>
      </c>
      <c r="AA357" s="129" t="str">
        <f t="shared" si="66"/>
        <v/>
      </c>
      <c r="AB357" s="27" t="str">
        <f t="shared" si="67"/>
        <v/>
      </c>
      <c r="AC357" s="3"/>
      <c r="AD357" s="3"/>
    </row>
    <row r="358" spans="1:30" x14ac:dyDescent="0.35">
      <c r="A358" s="156">
        <v>349</v>
      </c>
      <c r="B358" s="65"/>
      <c r="C358" s="65"/>
      <c r="D358" s="141"/>
      <c r="E358" s="130"/>
      <c r="F358" s="131"/>
      <c r="G358" s="132"/>
      <c r="H358" s="65"/>
      <c r="I358" s="68"/>
      <c r="J358" s="66"/>
      <c r="K358" s="69"/>
      <c r="L358" s="172"/>
      <c r="M358" s="172"/>
      <c r="N358" s="15" t="str">
        <f t="shared" si="68"/>
        <v/>
      </c>
      <c r="O358" s="15" t="str">
        <f t="shared" si="69"/>
        <v/>
      </c>
      <c r="P358" s="15" t="str">
        <f t="shared" si="70"/>
        <v/>
      </c>
      <c r="Q358" s="3"/>
      <c r="R358" s="3"/>
      <c r="S358" s="129">
        <v>349</v>
      </c>
      <c r="T358" s="129">
        <f t="shared" si="71"/>
        <v>0</v>
      </c>
      <c r="U358" s="129" t="str">
        <f t="shared" si="62"/>
        <v/>
      </c>
      <c r="V358" s="27" t="str">
        <f t="shared" si="63"/>
        <v/>
      </c>
      <c r="W358" s="129">
        <f t="shared" si="72"/>
        <v>0</v>
      </c>
      <c r="X358" s="129" t="str">
        <f t="shared" si="64"/>
        <v/>
      </c>
      <c r="Y358" s="27" t="str">
        <f t="shared" si="65"/>
        <v/>
      </c>
      <c r="Z358" s="129">
        <f t="shared" si="73"/>
        <v>0</v>
      </c>
      <c r="AA358" s="129" t="str">
        <f t="shared" si="66"/>
        <v/>
      </c>
      <c r="AB358" s="27" t="str">
        <f t="shared" si="67"/>
        <v/>
      </c>
      <c r="AC358" s="3"/>
      <c r="AD358" s="3"/>
    </row>
    <row r="359" spans="1:30" x14ac:dyDescent="0.35">
      <c r="A359" s="156">
        <v>350</v>
      </c>
      <c r="B359" s="65"/>
      <c r="C359" s="65"/>
      <c r="D359" s="141"/>
      <c r="E359" s="130"/>
      <c r="F359" s="131"/>
      <c r="G359" s="132"/>
      <c r="H359" s="65"/>
      <c r="I359" s="68"/>
      <c r="J359" s="66"/>
      <c r="K359" s="69"/>
      <c r="L359" s="172"/>
      <c r="M359" s="172"/>
      <c r="N359" s="15" t="str">
        <f t="shared" si="68"/>
        <v/>
      </c>
      <c r="O359" s="15" t="str">
        <f t="shared" si="69"/>
        <v/>
      </c>
      <c r="P359" s="15" t="str">
        <f t="shared" si="70"/>
        <v/>
      </c>
      <c r="Q359" s="3"/>
      <c r="R359" s="3"/>
      <c r="S359" s="129">
        <v>350</v>
      </c>
      <c r="T359" s="129">
        <f t="shared" si="71"/>
        <v>0</v>
      </c>
      <c r="U359" s="129" t="str">
        <f t="shared" si="62"/>
        <v/>
      </c>
      <c r="V359" s="27" t="str">
        <f t="shared" si="63"/>
        <v/>
      </c>
      <c r="W359" s="129">
        <f t="shared" si="72"/>
        <v>0</v>
      </c>
      <c r="X359" s="129" t="str">
        <f t="shared" si="64"/>
        <v/>
      </c>
      <c r="Y359" s="27" t="str">
        <f t="shared" si="65"/>
        <v/>
      </c>
      <c r="Z359" s="129">
        <f t="shared" si="73"/>
        <v>0</v>
      </c>
      <c r="AA359" s="129" t="str">
        <f t="shared" si="66"/>
        <v/>
      </c>
      <c r="AB359" s="27" t="str">
        <f t="shared" si="67"/>
        <v/>
      </c>
      <c r="AC359" s="3"/>
      <c r="AD359" s="3"/>
    </row>
    <row r="360" spans="1:30" x14ac:dyDescent="0.35">
      <c r="A360" s="156">
        <v>351</v>
      </c>
      <c r="B360" s="65"/>
      <c r="C360" s="65"/>
      <c r="D360" s="141"/>
      <c r="E360" s="130"/>
      <c r="F360" s="131"/>
      <c r="G360" s="132"/>
      <c r="H360" s="65"/>
      <c r="I360" s="68"/>
      <c r="J360" s="66"/>
      <c r="K360" s="69"/>
      <c r="L360" s="172"/>
      <c r="M360" s="172"/>
      <c r="N360" s="15" t="str">
        <f t="shared" si="68"/>
        <v/>
      </c>
      <c r="O360" s="15" t="str">
        <f t="shared" si="69"/>
        <v/>
      </c>
      <c r="P360" s="15" t="str">
        <f t="shared" si="70"/>
        <v/>
      </c>
      <c r="Q360" s="3"/>
      <c r="R360" s="3"/>
      <c r="S360" s="129">
        <v>351</v>
      </c>
      <c r="T360" s="129">
        <f t="shared" si="71"/>
        <v>0</v>
      </c>
      <c r="U360" s="129" t="str">
        <f t="shared" si="62"/>
        <v/>
      </c>
      <c r="V360" s="27" t="str">
        <f t="shared" si="63"/>
        <v/>
      </c>
      <c r="W360" s="129">
        <f t="shared" si="72"/>
        <v>0</v>
      </c>
      <c r="X360" s="129" t="str">
        <f t="shared" si="64"/>
        <v/>
      </c>
      <c r="Y360" s="27" t="str">
        <f t="shared" si="65"/>
        <v/>
      </c>
      <c r="Z360" s="129">
        <f t="shared" si="73"/>
        <v>0</v>
      </c>
      <c r="AA360" s="129" t="str">
        <f t="shared" si="66"/>
        <v/>
      </c>
      <c r="AB360" s="27" t="str">
        <f t="shared" si="67"/>
        <v/>
      </c>
      <c r="AC360" s="3"/>
      <c r="AD360" s="3"/>
    </row>
    <row r="361" spans="1:30" x14ac:dyDescent="0.35">
      <c r="A361" s="156">
        <v>352</v>
      </c>
      <c r="B361" s="65"/>
      <c r="C361" s="65"/>
      <c r="D361" s="141"/>
      <c r="E361" s="130"/>
      <c r="F361" s="131"/>
      <c r="G361" s="132"/>
      <c r="H361" s="65"/>
      <c r="I361" s="68"/>
      <c r="J361" s="66"/>
      <c r="K361" s="69"/>
      <c r="L361" s="172"/>
      <c r="M361" s="172"/>
      <c r="N361" s="15" t="str">
        <f t="shared" si="68"/>
        <v/>
      </c>
      <c r="O361" s="15" t="str">
        <f t="shared" si="69"/>
        <v/>
      </c>
      <c r="P361" s="15" t="str">
        <f t="shared" si="70"/>
        <v/>
      </c>
      <c r="Q361" s="3"/>
      <c r="R361" s="3"/>
      <c r="S361" s="129">
        <v>352</v>
      </c>
      <c r="T361" s="129">
        <f t="shared" si="71"/>
        <v>0</v>
      </c>
      <c r="U361" s="129" t="str">
        <f t="shared" si="62"/>
        <v/>
      </c>
      <c r="V361" s="27" t="str">
        <f t="shared" si="63"/>
        <v/>
      </c>
      <c r="W361" s="129">
        <f t="shared" si="72"/>
        <v>0</v>
      </c>
      <c r="X361" s="129" t="str">
        <f t="shared" si="64"/>
        <v/>
      </c>
      <c r="Y361" s="27" t="str">
        <f t="shared" si="65"/>
        <v/>
      </c>
      <c r="Z361" s="129">
        <f t="shared" si="73"/>
        <v>0</v>
      </c>
      <c r="AA361" s="129" t="str">
        <f t="shared" si="66"/>
        <v/>
      </c>
      <c r="AB361" s="27" t="str">
        <f t="shared" si="67"/>
        <v/>
      </c>
      <c r="AC361" s="3"/>
      <c r="AD361" s="3"/>
    </row>
    <row r="362" spans="1:30" x14ac:dyDescent="0.35">
      <c r="A362" s="156">
        <v>353</v>
      </c>
      <c r="B362" s="65"/>
      <c r="C362" s="65"/>
      <c r="D362" s="141"/>
      <c r="E362" s="130"/>
      <c r="F362" s="131"/>
      <c r="G362" s="132"/>
      <c r="H362" s="65"/>
      <c r="I362" s="68"/>
      <c r="J362" s="66"/>
      <c r="K362" s="69"/>
      <c r="L362" s="172"/>
      <c r="M362" s="172"/>
      <c r="N362" s="15" t="str">
        <f t="shared" si="68"/>
        <v/>
      </c>
      <c r="O362" s="15" t="str">
        <f t="shared" si="69"/>
        <v/>
      </c>
      <c r="P362" s="15" t="str">
        <f t="shared" si="70"/>
        <v/>
      </c>
      <c r="Q362" s="3"/>
      <c r="R362" s="3"/>
      <c r="S362" s="129">
        <v>353</v>
      </c>
      <c r="T362" s="129">
        <f t="shared" si="71"/>
        <v>0</v>
      </c>
      <c r="U362" s="129" t="str">
        <f t="shared" si="62"/>
        <v/>
      </c>
      <c r="V362" s="27" t="str">
        <f t="shared" si="63"/>
        <v/>
      </c>
      <c r="W362" s="129">
        <f t="shared" si="72"/>
        <v>0</v>
      </c>
      <c r="X362" s="129" t="str">
        <f t="shared" si="64"/>
        <v/>
      </c>
      <c r="Y362" s="27" t="str">
        <f t="shared" si="65"/>
        <v/>
      </c>
      <c r="Z362" s="129">
        <f t="shared" si="73"/>
        <v>0</v>
      </c>
      <c r="AA362" s="129" t="str">
        <f t="shared" si="66"/>
        <v/>
      </c>
      <c r="AB362" s="27" t="str">
        <f t="shared" si="67"/>
        <v/>
      </c>
      <c r="AC362" s="3"/>
      <c r="AD362" s="3"/>
    </row>
    <row r="363" spans="1:30" x14ac:dyDescent="0.35">
      <c r="A363" s="156">
        <v>354</v>
      </c>
      <c r="B363" s="65"/>
      <c r="C363" s="65"/>
      <c r="D363" s="141"/>
      <c r="E363" s="130"/>
      <c r="F363" s="131"/>
      <c r="G363" s="132"/>
      <c r="H363" s="65"/>
      <c r="I363" s="68"/>
      <c r="J363" s="66"/>
      <c r="K363" s="69"/>
      <c r="L363" s="172"/>
      <c r="M363" s="172"/>
      <c r="N363" s="15" t="str">
        <f t="shared" si="68"/>
        <v/>
      </c>
      <c r="O363" s="15" t="str">
        <f t="shared" si="69"/>
        <v/>
      </c>
      <c r="P363" s="15" t="str">
        <f t="shared" si="70"/>
        <v/>
      </c>
      <c r="Q363" s="3"/>
      <c r="R363" s="3"/>
      <c r="S363" s="129">
        <v>354</v>
      </c>
      <c r="T363" s="129">
        <f t="shared" si="71"/>
        <v>0</v>
      </c>
      <c r="U363" s="129" t="str">
        <f t="shared" si="62"/>
        <v/>
      </c>
      <c r="V363" s="27" t="str">
        <f t="shared" si="63"/>
        <v/>
      </c>
      <c r="W363" s="129">
        <f t="shared" si="72"/>
        <v>0</v>
      </c>
      <c r="X363" s="129" t="str">
        <f t="shared" si="64"/>
        <v/>
      </c>
      <c r="Y363" s="27" t="str">
        <f t="shared" si="65"/>
        <v/>
      </c>
      <c r="Z363" s="129">
        <f t="shared" si="73"/>
        <v>0</v>
      </c>
      <c r="AA363" s="129" t="str">
        <f t="shared" si="66"/>
        <v/>
      </c>
      <c r="AB363" s="27" t="str">
        <f t="shared" si="67"/>
        <v/>
      </c>
      <c r="AC363" s="3"/>
      <c r="AD363" s="3"/>
    </row>
    <row r="364" spans="1:30" x14ac:dyDescent="0.35">
      <c r="A364" s="156">
        <v>355</v>
      </c>
      <c r="B364" s="65"/>
      <c r="C364" s="65"/>
      <c r="D364" s="141"/>
      <c r="E364" s="130"/>
      <c r="F364" s="131"/>
      <c r="G364" s="132"/>
      <c r="H364" s="65"/>
      <c r="I364" s="68"/>
      <c r="J364" s="66"/>
      <c r="K364" s="69"/>
      <c r="L364" s="172"/>
      <c r="M364" s="172"/>
      <c r="N364" s="15" t="str">
        <f t="shared" si="68"/>
        <v/>
      </c>
      <c r="O364" s="15" t="str">
        <f t="shared" si="69"/>
        <v/>
      </c>
      <c r="P364" s="15" t="str">
        <f t="shared" si="70"/>
        <v/>
      </c>
      <c r="Q364" s="3"/>
      <c r="R364" s="3"/>
      <c r="S364" s="129">
        <v>355</v>
      </c>
      <c r="T364" s="129">
        <f t="shared" si="71"/>
        <v>0</v>
      </c>
      <c r="U364" s="129" t="str">
        <f t="shared" si="62"/>
        <v/>
      </c>
      <c r="V364" s="27" t="str">
        <f t="shared" si="63"/>
        <v/>
      </c>
      <c r="W364" s="129">
        <f t="shared" si="72"/>
        <v>0</v>
      </c>
      <c r="X364" s="129" t="str">
        <f t="shared" si="64"/>
        <v/>
      </c>
      <c r="Y364" s="27" t="str">
        <f t="shared" si="65"/>
        <v/>
      </c>
      <c r="Z364" s="129">
        <f t="shared" si="73"/>
        <v>0</v>
      </c>
      <c r="AA364" s="129" t="str">
        <f t="shared" si="66"/>
        <v/>
      </c>
      <c r="AB364" s="27" t="str">
        <f t="shared" si="67"/>
        <v/>
      </c>
      <c r="AC364" s="3"/>
      <c r="AD364" s="3"/>
    </row>
    <row r="365" spans="1:30" x14ac:dyDescent="0.35">
      <c r="A365" s="156">
        <v>356</v>
      </c>
      <c r="B365" s="65"/>
      <c r="C365" s="65"/>
      <c r="D365" s="141"/>
      <c r="E365" s="130"/>
      <c r="F365" s="131"/>
      <c r="G365" s="132"/>
      <c r="H365" s="65"/>
      <c r="I365" s="68"/>
      <c r="J365" s="66"/>
      <c r="K365" s="69"/>
      <c r="L365" s="172"/>
      <c r="M365" s="172"/>
      <c r="N365" s="15" t="str">
        <f t="shared" si="68"/>
        <v/>
      </c>
      <c r="O365" s="15" t="str">
        <f t="shared" si="69"/>
        <v/>
      </c>
      <c r="P365" s="15" t="str">
        <f t="shared" si="70"/>
        <v/>
      </c>
      <c r="Q365" s="3"/>
      <c r="R365" s="3"/>
      <c r="S365" s="129">
        <v>356</v>
      </c>
      <c r="T365" s="129">
        <f t="shared" si="71"/>
        <v>0</v>
      </c>
      <c r="U365" s="129" t="str">
        <f t="shared" si="62"/>
        <v/>
      </c>
      <c r="V365" s="27" t="str">
        <f t="shared" si="63"/>
        <v/>
      </c>
      <c r="W365" s="129">
        <f t="shared" si="72"/>
        <v>0</v>
      </c>
      <c r="X365" s="129" t="str">
        <f t="shared" si="64"/>
        <v/>
      </c>
      <c r="Y365" s="27" t="str">
        <f t="shared" si="65"/>
        <v/>
      </c>
      <c r="Z365" s="129">
        <f t="shared" si="73"/>
        <v>0</v>
      </c>
      <c r="AA365" s="129" t="str">
        <f t="shared" si="66"/>
        <v/>
      </c>
      <c r="AB365" s="27" t="str">
        <f t="shared" si="67"/>
        <v/>
      </c>
      <c r="AC365" s="3"/>
      <c r="AD365" s="3"/>
    </row>
    <row r="366" spans="1:30" x14ac:dyDescent="0.35">
      <c r="A366" s="156">
        <v>357</v>
      </c>
      <c r="B366" s="65"/>
      <c r="C366" s="65"/>
      <c r="D366" s="141"/>
      <c r="E366" s="130"/>
      <c r="F366" s="131"/>
      <c r="G366" s="132"/>
      <c r="H366" s="65"/>
      <c r="I366" s="68"/>
      <c r="J366" s="66"/>
      <c r="K366" s="69"/>
      <c r="L366" s="172"/>
      <c r="M366" s="172"/>
      <c r="N366" s="15" t="str">
        <f t="shared" si="68"/>
        <v/>
      </c>
      <c r="O366" s="15" t="str">
        <f t="shared" si="69"/>
        <v/>
      </c>
      <c r="P366" s="15" t="str">
        <f t="shared" si="70"/>
        <v/>
      </c>
      <c r="Q366" s="3"/>
      <c r="R366" s="3"/>
      <c r="S366" s="129">
        <v>357</v>
      </c>
      <c r="T366" s="129">
        <f t="shared" si="71"/>
        <v>0</v>
      </c>
      <c r="U366" s="129" t="str">
        <f t="shared" si="62"/>
        <v/>
      </c>
      <c r="V366" s="27" t="str">
        <f t="shared" si="63"/>
        <v/>
      </c>
      <c r="W366" s="129">
        <f t="shared" si="72"/>
        <v>0</v>
      </c>
      <c r="X366" s="129" t="str">
        <f t="shared" si="64"/>
        <v/>
      </c>
      <c r="Y366" s="27" t="str">
        <f t="shared" si="65"/>
        <v/>
      </c>
      <c r="Z366" s="129">
        <f t="shared" si="73"/>
        <v>0</v>
      </c>
      <c r="AA366" s="129" t="str">
        <f t="shared" si="66"/>
        <v/>
      </c>
      <c r="AB366" s="27" t="str">
        <f t="shared" si="67"/>
        <v/>
      </c>
      <c r="AC366" s="3"/>
      <c r="AD366" s="3"/>
    </row>
    <row r="367" spans="1:30" x14ac:dyDescent="0.35">
      <c r="A367" s="156">
        <v>358</v>
      </c>
      <c r="B367" s="65"/>
      <c r="C367" s="65"/>
      <c r="D367" s="141"/>
      <c r="E367" s="130"/>
      <c r="F367" s="131"/>
      <c r="G367" s="132"/>
      <c r="H367" s="65"/>
      <c r="I367" s="68"/>
      <c r="J367" s="66"/>
      <c r="K367" s="69"/>
      <c r="L367" s="172"/>
      <c r="M367" s="172"/>
      <c r="N367" s="15" t="str">
        <f t="shared" si="68"/>
        <v/>
      </c>
      <c r="O367" s="15" t="str">
        <f t="shared" si="69"/>
        <v/>
      </c>
      <c r="P367" s="15" t="str">
        <f t="shared" si="70"/>
        <v/>
      </c>
      <c r="Q367" s="3"/>
      <c r="R367" s="3"/>
      <c r="S367" s="129">
        <v>358</v>
      </c>
      <c r="T367" s="129">
        <f t="shared" si="71"/>
        <v>0</v>
      </c>
      <c r="U367" s="129" t="str">
        <f t="shared" si="62"/>
        <v/>
      </c>
      <c r="V367" s="27" t="str">
        <f t="shared" si="63"/>
        <v/>
      </c>
      <c r="W367" s="129">
        <f t="shared" si="72"/>
        <v>0</v>
      </c>
      <c r="X367" s="129" t="str">
        <f t="shared" si="64"/>
        <v/>
      </c>
      <c r="Y367" s="27" t="str">
        <f t="shared" si="65"/>
        <v/>
      </c>
      <c r="Z367" s="129">
        <f t="shared" si="73"/>
        <v>0</v>
      </c>
      <c r="AA367" s="129" t="str">
        <f t="shared" si="66"/>
        <v/>
      </c>
      <c r="AB367" s="27" t="str">
        <f t="shared" si="67"/>
        <v/>
      </c>
      <c r="AC367" s="3"/>
      <c r="AD367" s="3"/>
    </row>
    <row r="368" spans="1:30" x14ac:dyDescent="0.35">
      <c r="A368" s="156">
        <v>359</v>
      </c>
      <c r="B368" s="65"/>
      <c r="C368" s="65"/>
      <c r="D368" s="141"/>
      <c r="E368" s="130"/>
      <c r="F368" s="131"/>
      <c r="G368" s="132"/>
      <c r="H368" s="65"/>
      <c r="I368" s="68"/>
      <c r="J368" s="66"/>
      <c r="K368" s="69"/>
      <c r="L368" s="172"/>
      <c r="M368" s="172"/>
      <c r="N368" s="15" t="str">
        <f t="shared" si="68"/>
        <v/>
      </c>
      <c r="O368" s="15" t="str">
        <f t="shared" si="69"/>
        <v/>
      </c>
      <c r="P368" s="15" t="str">
        <f t="shared" si="70"/>
        <v/>
      </c>
      <c r="Q368" s="3"/>
      <c r="R368" s="3"/>
      <c r="S368" s="129">
        <v>359</v>
      </c>
      <c r="T368" s="129">
        <f t="shared" si="71"/>
        <v>0</v>
      </c>
      <c r="U368" s="129" t="str">
        <f t="shared" si="62"/>
        <v/>
      </c>
      <c r="V368" s="27" t="str">
        <f t="shared" si="63"/>
        <v/>
      </c>
      <c r="W368" s="129">
        <f t="shared" si="72"/>
        <v>0</v>
      </c>
      <c r="X368" s="129" t="str">
        <f t="shared" si="64"/>
        <v/>
      </c>
      <c r="Y368" s="27" t="str">
        <f t="shared" si="65"/>
        <v/>
      </c>
      <c r="Z368" s="129">
        <f t="shared" si="73"/>
        <v>0</v>
      </c>
      <c r="AA368" s="129" t="str">
        <f t="shared" si="66"/>
        <v/>
      </c>
      <c r="AB368" s="27" t="str">
        <f t="shared" si="67"/>
        <v/>
      </c>
      <c r="AC368" s="3"/>
      <c r="AD368" s="3"/>
    </row>
    <row r="369" spans="1:30" x14ac:dyDescent="0.35">
      <c r="A369" s="156">
        <v>360</v>
      </c>
      <c r="B369" s="65"/>
      <c r="C369" s="65"/>
      <c r="D369" s="141"/>
      <c r="E369" s="130"/>
      <c r="F369" s="131"/>
      <c r="G369" s="132"/>
      <c r="H369" s="65"/>
      <c r="I369" s="68"/>
      <c r="J369" s="66"/>
      <c r="K369" s="69"/>
      <c r="L369" s="172"/>
      <c r="M369" s="172"/>
      <c r="N369" s="15" t="str">
        <f t="shared" si="68"/>
        <v/>
      </c>
      <c r="O369" s="15" t="str">
        <f t="shared" si="69"/>
        <v/>
      </c>
      <c r="P369" s="15" t="str">
        <f t="shared" si="70"/>
        <v/>
      </c>
      <c r="Q369" s="3"/>
      <c r="R369" s="3"/>
      <c r="S369" s="129">
        <v>360</v>
      </c>
      <c r="T369" s="129">
        <f t="shared" si="71"/>
        <v>0</v>
      </c>
      <c r="U369" s="129" t="str">
        <f t="shared" si="62"/>
        <v/>
      </c>
      <c r="V369" s="27" t="str">
        <f t="shared" si="63"/>
        <v/>
      </c>
      <c r="W369" s="129">
        <f t="shared" si="72"/>
        <v>0</v>
      </c>
      <c r="X369" s="129" t="str">
        <f t="shared" si="64"/>
        <v/>
      </c>
      <c r="Y369" s="27" t="str">
        <f t="shared" si="65"/>
        <v/>
      </c>
      <c r="Z369" s="129">
        <f t="shared" si="73"/>
        <v>0</v>
      </c>
      <c r="AA369" s="129" t="str">
        <f t="shared" si="66"/>
        <v/>
      </c>
      <c r="AB369" s="27" t="str">
        <f t="shared" si="67"/>
        <v/>
      </c>
      <c r="AC369" s="3"/>
      <c r="AD369" s="3"/>
    </row>
    <row r="370" spans="1:30" x14ac:dyDescent="0.35">
      <c r="A370" s="156">
        <v>361</v>
      </c>
      <c r="B370" s="65"/>
      <c r="C370" s="65"/>
      <c r="D370" s="141"/>
      <c r="E370" s="130"/>
      <c r="F370" s="131"/>
      <c r="G370" s="132"/>
      <c r="H370" s="65"/>
      <c r="I370" s="68"/>
      <c r="J370" s="66"/>
      <c r="K370" s="69"/>
      <c r="L370" s="172"/>
      <c r="M370" s="172"/>
      <c r="N370" s="15" t="str">
        <f t="shared" si="68"/>
        <v/>
      </c>
      <c r="O370" s="15" t="str">
        <f t="shared" si="69"/>
        <v/>
      </c>
      <c r="P370" s="15" t="str">
        <f t="shared" si="70"/>
        <v/>
      </c>
      <c r="Q370" s="3"/>
      <c r="R370" s="3"/>
      <c r="S370" s="129">
        <v>361</v>
      </c>
      <c r="T370" s="129">
        <f t="shared" si="71"/>
        <v>0</v>
      </c>
      <c r="U370" s="129" t="str">
        <f t="shared" si="62"/>
        <v/>
      </c>
      <c r="V370" s="27" t="str">
        <f t="shared" si="63"/>
        <v/>
      </c>
      <c r="W370" s="129">
        <f t="shared" si="72"/>
        <v>0</v>
      </c>
      <c r="X370" s="129" t="str">
        <f t="shared" si="64"/>
        <v/>
      </c>
      <c r="Y370" s="27" t="str">
        <f t="shared" si="65"/>
        <v/>
      </c>
      <c r="Z370" s="129">
        <f t="shared" si="73"/>
        <v>0</v>
      </c>
      <c r="AA370" s="129" t="str">
        <f t="shared" si="66"/>
        <v/>
      </c>
      <c r="AB370" s="27" t="str">
        <f t="shared" si="67"/>
        <v/>
      </c>
      <c r="AC370" s="3"/>
      <c r="AD370" s="3"/>
    </row>
    <row r="371" spans="1:30" x14ac:dyDescent="0.35">
      <c r="A371" s="156">
        <v>362</v>
      </c>
      <c r="B371" s="65"/>
      <c r="C371" s="65"/>
      <c r="D371" s="141"/>
      <c r="E371" s="130"/>
      <c r="F371" s="131"/>
      <c r="G371" s="132"/>
      <c r="H371" s="65"/>
      <c r="I371" s="68"/>
      <c r="J371" s="66"/>
      <c r="K371" s="69"/>
      <c r="L371" s="172"/>
      <c r="M371" s="172"/>
      <c r="N371" s="15" t="str">
        <f t="shared" si="68"/>
        <v/>
      </c>
      <c r="O371" s="15" t="str">
        <f t="shared" si="69"/>
        <v/>
      </c>
      <c r="P371" s="15" t="str">
        <f t="shared" si="70"/>
        <v/>
      </c>
      <c r="Q371" s="3"/>
      <c r="R371" s="3"/>
      <c r="S371" s="129">
        <v>362</v>
      </c>
      <c r="T371" s="129">
        <f t="shared" si="71"/>
        <v>0</v>
      </c>
      <c r="U371" s="129" t="str">
        <f t="shared" si="62"/>
        <v/>
      </c>
      <c r="V371" s="27" t="str">
        <f t="shared" si="63"/>
        <v/>
      </c>
      <c r="W371" s="129">
        <f t="shared" si="72"/>
        <v>0</v>
      </c>
      <c r="X371" s="129" t="str">
        <f t="shared" si="64"/>
        <v/>
      </c>
      <c r="Y371" s="27" t="str">
        <f t="shared" si="65"/>
        <v/>
      </c>
      <c r="Z371" s="129">
        <f t="shared" si="73"/>
        <v>0</v>
      </c>
      <c r="AA371" s="129" t="str">
        <f t="shared" si="66"/>
        <v/>
      </c>
      <c r="AB371" s="27" t="str">
        <f t="shared" si="67"/>
        <v/>
      </c>
      <c r="AC371" s="3"/>
      <c r="AD371" s="3"/>
    </row>
    <row r="372" spans="1:30" x14ac:dyDescent="0.35">
      <c r="A372" s="156">
        <v>363</v>
      </c>
      <c r="B372" s="65"/>
      <c r="C372" s="65"/>
      <c r="D372" s="141"/>
      <c r="E372" s="130"/>
      <c r="F372" s="131"/>
      <c r="G372" s="132"/>
      <c r="H372" s="65"/>
      <c r="I372" s="68"/>
      <c r="J372" s="66"/>
      <c r="K372" s="69"/>
      <c r="L372" s="172"/>
      <c r="M372" s="172"/>
      <c r="N372" s="15" t="str">
        <f t="shared" si="68"/>
        <v/>
      </c>
      <c r="O372" s="15" t="str">
        <f t="shared" si="69"/>
        <v/>
      </c>
      <c r="P372" s="15" t="str">
        <f t="shared" si="70"/>
        <v/>
      </c>
      <c r="Q372" s="3"/>
      <c r="R372" s="3"/>
      <c r="S372" s="129">
        <v>363</v>
      </c>
      <c r="T372" s="129">
        <f t="shared" si="71"/>
        <v>0</v>
      </c>
      <c r="U372" s="129" t="str">
        <f t="shared" si="62"/>
        <v/>
      </c>
      <c r="V372" s="27" t="str">
        <f t="shared" si="63"/>
        <v/>
      </c>
      <c r="W372" s="129">
        <f t="shared" si="72"/>
        <v>0</v>
      </c>
      <c r="X372" s="129" t="str">
        <f t="shared" si="64"/>
        <v/>
      </c>
      <c r="Y372" s="27" t="str">
        <f t="shared" si="65"/>
        <v/>
      </c>
      <c r="Z372" s="129">
        <f t="shared" si="73"/>
        <v>0</v>
      </c>
      <c r="AA372" s="129" t="str">
        <f t="shared" si="66"/>
        <v/>
      </c>
      <c r="AB372" s="27" t="str">
        <f t="shared" si="67"/>
        <v/>
      </c>
      <c r="AC372" s="3"/>
      <c r="AD372" s="3"/>
    </row>
    <row r="373" spans="1:30" x14ac:dyDescent="0.35">
      <c r="A373" s="156">
        <v>364</v>
      </c>
      <c r="B373" s="65"/>
      <c r="C373" s="65"/>
      <c r="D373" s="141"/>
      <c r="E373" s="130"/>
      <c r="F373" s="131"/>
      <c r="G373" s="132"/>
      <c r="H373" s="65"/>
      <c r="I373" s="68"/>
      <c r="J373" s="66"/>
      <c r="K373" s="69"/>
      <c r="L373" s="172"/>
      <c r="M373" s="172"/>
      <c r="N373" s="15" t="str">
        <f t="shared" si="68"/>
        <v/>
      </c>
      <c r="O373" s="15" t="str">
        <f t="shared" si="69"/>
        <v/>
      </c>
      <c r="P373" s="15" t="str">
        <f t="shared" si="70"/>
        <v/>
      </c>
      <c r="Q373" s="3"/>
      <c r="R373" s="3"/>
      <c r="S373" s="129">
        <v>364</v>
      </c>
      <c r="T373" s="129">
        <f t="shared" si="71"/>
        <v>0</v>
      </c>
      <c r="U373" s="129" t="str">
        <f t="shared" si="62"/>
        <v/>
      </c>
      <c r="V373" s="27" t="str">
        <f t="shared" si="63"/>
        <v/>
      </c>
      <c r="W373" s="129">
        <f t="shared" si="72"/>
        <v>0</v>
      </c>
      <c r="X373" s="129" t="str">
        <f t="shared" si="64"/>
        <v/>
      </c>
      <c r="Y373" s="27" t="str">
        <f t="shared" si="65"/>
        <v/>
      </c>
      <c r="Z373" s="129">
        <f t="shared" si="73"/>
        <v>0</v>
      </c>
      <c r="AA373" s="129" t="str">
        <f t="shared" si="66"/>
        <v/>
      </c>
      <c r="AB373" s="27" t="str">
        <f t="shared" si="67"/>
        <v/>
      </c>
      <c r="AC373" s="3"/>
      <c r="AD373" s="3"/>
    </row>
    <row r="374" spans="1:30" x14ac:dyDescent="0.35">
      <c r="A374" s="156">
        <v>365</v>
      </c>
      <c r="B374" s="65"/>
      <c r="C374" s="65"/>
      <c r="D374" s="141"/>
      <c r="E374" s="130"/>
      <c r="F374" s="131"/>
      <c r="G374" s="132"/>
      <c r="H374" s="65"/>
      <c r="I374" s="68"/>
      <c r="J374" s="66"/>
      <c r="K374" s="69"/>
      <c r="L374" s="172"/>
      <c r="M374" s="172"/>
      <c r="N374" s="15" t="str">
        <f t="shared" si="68"/>
        <v/>
      </c>
      <c r="O374" s="15" t="str">
        <f t="shared" si="69"/>
        <v/>
      </c>
      <c r="P374" s="15" t="str">
        <f t="shared" si="70"/>
        <v/>
      </c>
      <c r="Q374" s="3"/>
      <c r="R374" s="3"/>
      <c r="S374" s="129">
        <v>365</v>
      </c>
      <c r="T374" s="129">
        <f t="shared" si="71"/>
        <v>0</v>
      </c>
      <c r="U374" s="129" t="str">
        <f t="shared" si="62"/>
        <v/>
      </c>
      <c r="V374" s="27" t="str">
        <f t="shared" si="63"/>
        <v/>
      </c>
      <c r="W374" s="129">
        <f t="shared" si="72"/>
        <v>0</v>
      </c>
      <c r="X374" s="129" t="str">
        <f t="shared" si="64"/>
        <v/>
      </c>
      <c r="Y374" s="27" t="str">
        <f t="shared" si="65"/>
        <v/>
      </c>
      <c r="Z374" s="129">
        <f t="shared" si="73"/>
        <v>0</v>
      </c>
      <c r="AA374" s="129" t="str">
        <f t="shared" si="66"/>
        <v/>
      </c>
      <c r="AB374" s="27" t="str">
        <f t="shared" si="67"/>
        <v/>
      </c>
      <c r="AC374" s="3"/>
      <c r="AD374" s="3"/>
    </row>
    <row r="375" spans="1:30" x14ac:dyDescent="0.35">
      <c r="A375" s="156">
        <v>366</v>
      </c>
      <c r="B375" s="65"/>
      <c r="C375" s="65"/>
      <c r="D375" s="141"/>
      <c r="E375" s="130"/>
      <c r="F375" s="131"/>
      <c r="G375" s="132"/>
      <c r="H375" s="65"/>
      <c r="I375" s="68"/>
      <c r="J375" s="66"/>
      <c r="K375" s="69"/>
      <c r="L375" s="172"/>
      <c r="M375" s="172"/>
      <c r="N375" s="15" t="str">
        <f t="shared" si="68"/>
        <v/>
      </c>
      <c r="O375" s="15" t="str">
        <f t="shared" si="69"/>
        <v/>
      </c>
      <c r="P375" s="15" t="str">
        <f t="shared" si="70"/>
        <v/>
      </c>
      <c r="Q375" s="3"/>
      <c r="R375" s="3"/>
      <c r="S375" s="129">
        <v>366</v>
      </c>
      <c r="T375" s="129">
        <f t="shared" si="71"/>
        <v>0</v>
      </c>
      <c r="U375" s="129" t="str">
        <f t="shared" si="62"/>
        <v/>
      </c>
      <c r="V375" s="27" t="str">
        <f t="shared" si="63"/>
        <v/>
      </c>
      <c r="W375" s="129">
        <f t="shared" si="72"/>
        <v>0</v>
      </c>
      <c r="X375" s="129" t="str">
        <f t="shared" si="64"/>
        <v/>
      </c>
      <c r="Y375" s="27" t="str">
        <f t="shared" si="65"/>
        <v/>
      </c>
      <c r="Z375" s="129">
        <f t="shared" si="73"/>
        <v>0</v>
      </c>
      <c r="AA375" s="129" t="str">
        <f t="shared" si="66"/>
        <v/>
      </c>
      <c r="AB375" s="27" t="str">
        <f t="shared" si="67"/>
        <v/>
      </c>
      <c r="AC375" s="3"/>
      <c r="AD375" s="3"/>
    </row>
    <row r="376" spans="1:30" x14ac:dyDescent="0.35">
      <c r="A376" s="156">
        <v>367</v>
      </c>
      <c r="B376" s="65"/>
      <c r="C376" s="65"/>
      <c r="D376" s="141"/>
      <c r="E376" s="130"/>
      <c r="F376" s="131"/>
      <c r="G376" s="132"/>
      <c r="H376" s="65"/>
      <c r="I376" s="68"/>
      <c r="J376" s="66"/>
      <c r="K376" s="69"/>
      <c r="L376" s="172"/>
      <c r="M376" s="172"/>
      <c r="N376" s="15" t="str">
        <f t="shared" si="68"/>
        <v/>
      </c>
      <c r="O376" s="15" t="str">
        <f t="shared" si="69"/>
        <v/>
      </c>
      <c r="P376" s="15" t="str">
        <f t="shared" si="70"/>
        <v/>
      </c>
      <c r="Q376" s="3"/>
      <c r="R376" s="3"/>
      <c r="S376" s="129">
        <v>367</v>
      </c>
      <c r="T376" s="129">
        <f t="shared" si="71"/>
        <v>0</v>
      </c>
      <c r="U376" s="129" t="str">
        <f t="shared" si="62"/>
        <v/>
      </c>
      <c r="V376" s="27" t="str">
        <f t="shared" si="63"/>
        <v/>
      </c>
      <c r="W376" s="129">
        <f t="shared" si="72"/>
        <v>0</v>
      </c>
      <c r="X376" s="129" t="str">
        <f t="shared" si="64"/>
        <v/>
      </c>
      <c r="Y376" s="27" t="str">
        <f t="shared" si="65"/>
        <v/>
      </c>
      <c r="Z376" s="129">
        <f t="shared" si="73"/>
        <v>0</v>
      </c>
      <c r="AA376" s="129" t="str">
        <f t="shared" si="66"/>
        <v/>
      </c>
      <c r="AB376" s="27" t="str">
        <f t="shared" si="67"/>
        <v/>
      </c>
      <c r="AC376" s="3"/>
      <c r="AD376" s="3"/>
    </row>
    <row r="377" spans="1:30" x14ac:dyDescent="0.35">
      <c r="A377" s="156">
        <v>368</v>
      </c>
      <c r="B377" s="65"/>
      <c r="C377" s="65"/>
      <c r="D377" s="141"/>
      <c r="E377" s="130"/>
      <c r="F377" s="131"/>
      <c r="G377" s="132"/>
      <c r="H377" s="65"/>
      <c r="I377" s="68"/>
      <c r="J377" s="66"/>
      <c r="K377" s="69"/>
      <c r="L377" s="172"/>
      <c r="M377" s="172"/>
      <c r="N377" s="15" t="str">
        <f t="shared" si="68"/>
        <v/>
      </c>
      <c r="O377" s="15" t="str">
        <f t="shared" si="69"/>
        <v/>
      </c>
      <c r="P377" s="15" t="str">
        <f t="shared" si="70"/>
        <v/>
      </c>
      <c r="Q377" s="3"/>
      <c r="R377" s="3"/>
      <c r="S377" s="129">
        <v>368</v>
      </c>
      <c r="T377" s="129">
        <f t="shared" si="71"/>
        <v>0</v>
      </c>
      <c r="U377" s="129" t="str">
        <f t="shared" si="62"/>
        <v/>
      </c>
      <c r="V377" s="27" t="str">
        <f t="shared" si="63"/>
        <v/>
      </c>
      <c r="W377" s="129">
        <f t="shared" si="72"/>
        <v>0</v>
      </c>
      <c r="X377" s="129" t="str">
        <f t="shared" si="64"/>
        <v/>
      </c>
      <c r="Y377" s="27" t="str">
        <f t="shared" si="65"/>
        <v/>
      </c>
      <c r="Z377" s="129">
        <f t="shared" si="73"/>
        <v>0</v>
      </c>
      <c r="AA377" s="129" t="str">
        <f t="shared" si="66"/>
        <v/>
      </c>
      <c r="AB377" s="27" t="str">
        <f t="shared" si="67"/>
        <v/>
      </c>
      <c r="AC377" s="3"/>
      <c r="AD377" s="3"/>
    </row>
    <row r="378" spans="1:30" x14ac:dyDescent="0.35">
      <c r="A378" s="156">
        <v>369</v>
      </c>
      <c r="B378" s="65"/>
      <c r="C378" s="65"/>
      <c r="D378" s="141"/>
      <c r="E378" s="130"/>
      <c r="F378" s="131"/>
      <c r="G378" s="132"/>
      <c r="H378" s="65"/>
      <c r="I378" s="68"/>
      <c r="J378" s="66"/>
      <c r="K378" s="69"/>
      <c r="L378" s="172"/>
      <c r="M378" s="172"/>
      <c r="N378" s="15" t="str">
        <f t="shared" si="68"/>
        <v/>
      </c>
      <c r="O378" s="15" t="str">
        <f t="shared" si="69"/>
        <v/>
      </c>
      <c r="P378" s="15" t="str">
        <f t="shared" si="70"/>
        <v/>
      </c>
      <c r="Q378" s="3"/>
      <c r="R378" s="3"/>
      <c r="S378" s="129">
        <v>369</v>
      </c>
      <c r="T378" s="129">
        <f t="shared" si="71"/>
        <v>0</v>
      </c>
      <c r="U378" s="129" t="str">
        <f t="shared" si="62"/>
        <v/>
      </c>
      <c r="V378" s="27" t="str">
        <f t="shared" si="63"/>
        <v/>
      </c>
      <c r="W378" s="129">
        <f t="shared" si="72"/>
        <v>0</v>
      </c>
      <c r="X378" s="129" t="str">
        <f t="shared" si="64"/>
        <v/>
      </c>
      <c r="Y378" s="27" t="str">
        <f t="shared" si="65"/>
        <v/>
      </c>
      <c r="Z378" s="129">
        <f t="shared" si="73"/>
        <v>0</v>
      </c>
      <c r="AA378" s="129" t="str">
        <f t="shared" si="66"/>
        <v/>
      </c>
      <c r="AB378" s="27" t="str">
        <f t="shared" si="67"/>
        <v/>
      </c>
      <c r="AC378" s="3"/>
      <c r="AD378" s="3"/>
    </row>
    <row r="379" spans="1:30" x14ac:dyDescent="0.35">
      <c r="A379" s="156">
        <v>370</v>
      </c>
      <c r="B379" s="65"/>
      <c r="C379" s="65"/>
      <c r="D379" s="141"/>
      <c r="E379" s="130"/>
      <c r="F379" s="131"/>
      <c r="G379" s="132"/>
      <c r="H379" s="65"/>
      <c r="I379" s="68"/>
      <c r="J379" s="66"/>
      <c r="K379" s="69"/>
      <c r="L379" s="172"/>
      <c r="M379" s="172"/>
      <c r="N379" s="15" t="str">
        <f t="shared" si="68"/>
        <v/>
      </c>
      <c r="O379" s="15" t="str">
        <f t="shared" si="69"/>
        <v/>
      </c>
      <c r="P379" s="15" t="str">
        <f t="shared" si="70"/>
        <v/>
      </c>
      <c r="Q379" s="3"/>
      <c r="R379" s="3"/>
      <c r="S379" s="129">
        <v>370</v>
      </c>
      <c r="T379" s="129">
        <f t="shared" si="71"/>
        <v>0</v>
      </c>
      <c r="U379" s="129" t="str">
        <f t="shared" si="62"/>
        <v/>
      </c>
      <c r="V379" s="27" t="str">
        <f t="shared" si="63"/>
        <v/>
      </c>
      <c r="W379" s="129">
        <f t="shared" si="72"/>
        <v>0</v>
      </c>
      <c r="X379" s="129" t="str">
        <f t="shared" si="64"/>
        <v/>
      </c>
      <c r="Y379" s="27" t="str">
        <f t="shared" si="65"/>
        <v/>
      </c>
      <c r="Z379" s="129">
        <f t="shared" si="73"/>
        <v>0</v>
      </c>
      <c r="AA379" s="129" t="str">
        <f t="shared" si="66"/>
        <v/>
      </c>
      <c r="AB379" s="27" t="str">
        <f t="shared" si="67"/>
        <v/>
      </c>
      <c r="AC379" s="3"/>
      <c r="AD379" s="3"/>
    </row>
    <row r="380" spans="1:30" x14ac:dyDescent="0.35">
      <c r="A380" s="156">
        <v>371</v>
      </c>
      <c r="B380" s="65"/>
      <c r="C380" s="65"/>
      <c r="D380" s="141"/>
      <c r="E380" s="130"/>
      <c r="F380" s="131"/>
      <c r="G380" s="132"/>
      <c r="H380" s="65"/>
      <c r="I380" s="68"/>
      <c r="J380" s="66"/>
      <c r="K380" s="69"/>
      <c r="L380" s="172"/>
      <c r="M380" s="172"/>
      <c r="N380" s="15" t="str">
        <f t="shared" si="68"/>
        <v/>
      </c>
      <c r="O380" s="15" t="str">
        <f t="shared" si="69"/>
        <v/>
      </c>
      <c r="P380" s="15" t="str">
        <f t="shared" si="70"/>
        <v/>
      </c>
      <c r="Q380" s="3"/>
      <c r="R380" s="3"/>
      <c r="S380" s="129">
        <v>371</v>
      </c>
      <c r="T380" s="129">
        <f t="shared" si="71"/>
        <v>0</v>
      </c>
      <c r="U380" s="129" t="str">
        <f t="shared" si="62"/>
        <v/>
      </c>
      <c r="V380" s="27" t="str">
        <f t="shared" si="63"/>
        <v/>
      </c>
      <c r="W380" s="129">
        <f t="shared" si="72"/>
        <v>0</v>
      </c>
      <c r="X380" s="129" t="str">
        <f t="shared" si="64"/>
        <v/>
      </c>
      <c r="Y380" s="27" t="str">
        <f t="shared" si="65"/>
        <v/>
      </c>
      <c r="Z380" s="129">
        <f t="shared" si="73"/>
        <v>0</v>
      </c>
      <c r="AA380" s="129" t="str">
        <f t="shared" si="66"/>
        <v/>
      </c>
      <c r="AB380" s="27" t="str">
        <f t="shared" si="67"/>
        <v/>
      </c>
      <c r="AC380" s="3"/>
      <c r="AD380" s="3"/>
    </row>
    <row r="381" spans="1:30" x14ac:dyDescent="0.35">
      <c r="A381" s="156">
        <v>372</v>
      </c>
      <c r="B381" s="65"/>
      <c r="C381" s="65"/>
      <c r="D381" s="141"/>
      <c r="E381" s="130"/>
      <c r="F381" s="131"/>
      <c r="G381" s="132"/>
      <c r="H381" s="65"/>
      <c r="I381" s="68"/>
      <c r="J381" s="66"/>
      <c r="K381" s="69"/>
      <c r="L381" s="172"/>
      <c r="M381" s="172"/>
      <c r="N381" s="15" t="str">
        <f t="shared" si="68"/>
        <v/>
      </c>
      <c r="O381" s="15" t="str">
        <f t="shared" si="69"/>
        <v/>
      </c>
      <c r="P381" s="15" t="str">
        <f t="shared" si="70"/>
        <v/>
      </c>
      <c r="Q381" s="3"/>
      <c r="R381" s="3"/>
      <c r="S381" s="129">
        <v>372</v>
      </c>
      <c r="T381" s="129">
        <f t="shared" si="71"/>
        <v>0</v>
      </c>
      <c r="U381" s="129" t="str">
        <f t="shared" si="62"/>
        <v/>
      </c>
      <c r="V381" s="27" t="str">
        <f t="shared" si="63"/>
        <v/>
      </c>
      <c r="W381" s="129">
        <f t="shared" si="72"/>
        <v>0</v>
      </c>
      <c r="X381" s="129" t="str">
        <f t="shared" si="64"/>
        <v/>
      </c>
      <c r="Y381" s="27" t="str">
        <f t="shared" si="65"/>
        <v/>
      </c>
      <c r="Z381" s="129">
        <f t="shared" si="73"/>
        <v>0</v>
      </c>
      <c r="AA381" s="129" t="str">
        <f t="shared" si="66"/>
        <v/>
      </c>
      <c r="AB381" s="27" t="str">
        <f t="shared" si="67"/>
        <v/>
      </c>
      <c r="AC381" s="3"/>
      <c r="AD381" s="3"/>
    </row>
    <row r="382" spans="1:30" x14ac:dyDescent="0.35">
      <c r="A382" s="156">
        <v>373</v>
      </c>
      <c r="B382" s="65"/>
      <c r="C382" s="65"/>
      <c r="D382" s="141"/>
      <c r="E382" s="130"/>
      <c r="F382" s="131"/>
      <c r="G382" s="132"/>
      <c r="H382" s="65"/>
      <c r="I382" s="68"/>
      <c r="J382" s="66"/>
      <c r="K382" s="69"/>
      <c r="L382" s="172"/>
      <c r="M382" s="172"/>
      <c r="N382" s="15" t="str">
        <f t="shared" si="68"/>
        <v/>
      </c>
      <c r="O382" s="15" t="str">
        <f t="shared" si="69"/>
        <v/>
      </c>
      <c r="P382" s="15" t="str">
        <f t="shared" si="70"/>
        <v/>
      </c>
      <c r="Q382" s="3"/>
      <c r="R382" s="3"/>
      <c r="S382" s="129">
        <v>373</v>
      </c>
      <c r="T382" s="129">
        <f t="shared" si="71"/>
        <v>0</v>
      </c>
      <c r="U382" s="129" t="str">
        <f t="shared" si="62"/>
        <v/>
      </c>
      <c r="V382" s="27" t="str">
        <f t="shared" si="63"/>
        <v/>
      </c>
      <c r="W382" s="129">
        <f t="shared" si="72"/>
        <v>0</v>
      </c>
      <c r="X382" s="129" t="str">
        <f t="shared" si="64"/>
        <v/>
      </c>
      <c r="Y382" s="27" t="str">
        <f t="shared" si="65"/>
        <v/>
      </c>
      <c r="Z382" s="129">
        <f t="shared" si="73"/>
        <v>0</v>
      </c>
      <c r="AA382" s="129" t="str">
        <f t="shared" si="66"/>
        <v/>
      </c>
      <c r="AB382" s="27" t="str">
        <f t="shared" si="67"/>
        <v/>
      </c>
      <c r="AC382" s="3"/>
      <c r="AD382" s="3"/>
    </row>
    <row r="383" spans="1:30" x14ac:dyDescent="0.35">
      <c r="A383" s="156">
        <v>374</v>
      </c>
      <c r="B383" s="65"/>
      <c r="C383" s="65"/>
      <c r="D383" s="141"/>
      <c r="E383" s="130"/>
      <c r="F383" s="131"/>
      <c r="G383" s="132"/>
      <c r="H383" s="65"/>
      <c r="I383" s="68"/>
      <c r="J383" s="66"/>
      <c r="K383" s="69"/>
      <c r="L383" s="172"/>
      <c r="M383" s="172"/>
      <c r="N383" s="15" t="str">
        <f t="shared" si="68"/>
        <v/>
      </c>
      <c r="O383" s="15" t="str">
        <f t="shared" si="69"/>
        <v/>
      </c>
      <c r="P383" s="15" t="str">
        <f t="shared" si="70"/>
        <v/>
      </c>
      <c r="Q383" s="3"/>
      <c r="R383" s="3"/>
      <c r="S383" s="129">
        <v>374</v>
      </c>
      <c r="T383" s="129">
        <f t="shared" si="71"/>
        <v>0</v>
      </c>
      <c r="U383" s="129" t="str">
        <f t="shared" si="62"/>
        <v/>
      </c>
      <c r="V383" s="27" t="str">
        <f t="shared" si="63"/>
        <v/>
      </c>
      <c r="W383" s="129">
        <f t="shared" si="72"/>
        <v>0</v>
      </c>
      <c r="X383" s="129" t="str">
        <f t="shared" si="64"/>
        <v/>
      </c>
      <c r="Y383" s="27" t="str">
        <f t="shared" si="65"/>
        <v/>
      </c>
      <c r="Z383" s="129">
        <f t="shared" si="73"/>
        <v>0</v>
      </c>
      <c r="AA383" s="129" t="str">
        <f t="shared" si="66"/>
        <v/>
      </c>
      <c r="AB383" s="27" t="str">
        <f t="shared" si="67"/>
        <v/>
      </c>
      <c r="AC383" s="3"/>
      <c r="AD383" s="3"/>
    </row>
    <row r="384" spans="1:30" x14ac:dyDescent="0.35">
      <c r="A384" s="156">
        <v>375</v>
      </c>
      <c r="B384" s="65"/>
      <c r="C384" s="65"/>
      <c r="D384" s="141"/>
      <c r="E384" s="130"/>
      <c r="F384" s="131"/>
      <c r="G384" s="132"/>
      <c r="H384" s="65"/>
      <c r="I384" s="68"/>
      <c r="J384" s="66"/>
      <c r="K384" s="69"/>
      <c r="L384" s="172"/>
      <c r="M384" s="172"/>
      <c r="N384" s="15" t="str">
        <f t="shared" si="68"/>
        <v/>
      </c>
      <c r="O384" s="15" t="str">
        <f t="shared" si="69"/>
        <v/>
      </c>
      <c r="P384" s="15" t="str">
        <f t="shared" si="70"/>
        <v/>
      </c>
      <c r="Q384" s="3"/>
      <c r="R384" s="3"/>
      <c r="S384" s="129">
        <v>375</v>
      </c>
      <c r="T384" s="129">
        <f t="shared" si="71"/>
        <v>0</v>
      </c>
      <c r="U384" s="129" t="str">
        <f t="shared" si="62"/>
        <v/>
      </c>
      <c r="V384" s="27" t="str">
        <f t="shared" si="63"/>
        <v/>
      </c>
      <c r="W384" s="129">
        <f t="shared" si="72"/>
        <v>0</v>
      </c>
      <c r="X384" s="129" t="str">
        <f t="shared" si="64"/>
        <v/>
      </c>
      <c r="Y384" s="27" t="str">
        <f t="shared" si="65"/>
        <v/>
      </c>
      <c r="Z384" s="129">
        <f t="shared" si="73"/>
        <v>0</v>
      </c>
      <c r="AA384" s="129" t="str">
        <f t="shared" si="66"/>
        <v/>
      </c>
      <c r="AB384" s="27" t="str">
        <f t="shared" si="67"/>
        <v/>
      </c>
      <c r="AC384" s="3"/>
      <c r="AD384" s="3"/>
    </row>
    <row r="385" spans="1:30" x14ac:dyDescent="0.35">
      <c r="A385" s="156">
        <v>376</v>
      </c>
      <c r="B385" s="65"/>
      <c r="C385" s="65"/>
      <c r="D385" s="141"/>
      <c r="E385" s="130"/>
      <c r="F385" s="131"/>
      <c r="G385" s="132"/>
      <c r="H385" s="65"/>
      <c r="I385" s="68"/>
      <c r="J385" s="66"/>
      <c r="K385" s="69"/>
      <c r="L385" s="172"/>
      <c r="M385" s="172"/>
      <c r="N385" s="15" t="str">
        <f t="shared" si="68"/>
        <v/>
      </c>
      <c r="O385" s="15" t="str">
        <f t="shared" si="69"/>
        <v/>
      </c>
      <c r="P385" s="15" t="str">
        <f t="shared" si="70"/>
        <v/>
      </c>
      <c r="Q385" s="3"/>
      <c r="R385" s="3"/>
      <c r="S385" s="129">
        <v>376</v>
      </c>
      <c r="T385" s="129">
        <f t="shared" si="71"/>
        <v>0</v>
      </c>
      <c r="U385" s="129" t="str">
        <f t="shared" si="62"/>
        <v/>
      </c>
      <c r="V385" s="27" t="str">
        <f t="shared" si="63"/>
        <v/>
      </c>
      <c r="W385" s="129">
        <f t="shared" si="72"/>
        <v>0</v>
      </c>
      <c r="X385" s="129" t="str">
        <f t="shared" si="64"/>
        <v/>
      </c>
      <c r="Y385" s="27" t="str">
        <f t="shared" si="65"/>
        <v/>
      </c>
      <c r="Z385" s="129">
        <f t="shared" si="73"/>
        <v>0</v>
      </c>
      <c r="AA385" s="129" t="str">
        <f t="shared" si="66"/>
        <v/>
      </c>
      <c r="AB385" s="27" t="str">
        <f t="shared" si="67"/>
        <v/>
      </c>
      <c r="AC385" s="3"/>
      <c r="AD385" s="3"/>
    </row>
    <row r="386" spans="1:30" x14ac:dyDescent="0.35">
      <c r="A386" s="156">
        <v>377</v>
      </c>
      <c r="B386" s="65"/>
      <c r="C386" s="65"/>
      <c r="D386" s="141"/>
      <c r="E386" s="130"/>
      <c r="F386" s="131"/>
      <c r="G386" s="132"/>
      <c r="H386" s="65"/>
      <c r="I386" s="68"/>
      <c r="J386" s="66"/>
      <c r="K386" s="69"/>
      <c r="L386" s="172"/>
      <c r="M386" s="172"/>
      <c r="N386" s="15" t="str">
        <f t="shared" si="68"/>
        <v/>
      </c>
      <c r="O386" s="15" t="str">
        <f t="shared" si="69"/>
        <v/>
      </c>
      <c r="P386" s="15" t="str">
        <f t="shared" si="70"/>
        <v/>
      </c>
      <c r="Q386" s="3"/>
      <c r="R386" s="3"/>
      <c r="S386" s="129">
        <v>377</v>
      </c>
      <c r="T386" s="129">
        <f t="shared" si="71"/>
        <v>0</v>
      </c>
      <c r="U386" s="129" t="str">
        <f t="shared" si="62"/>
        <v/>
      </c>
      <c r="V386" s="27" t="str">
        <f t="shared" si="63"/>
        <v/>
      </c>
      <c r="W386" s="129">
        <f t="shared" si="72"/>
        <v>0</v>
      </c>
      <c r="X386" s="129" t="str">
        <f t="shared" si="64"/>
        <v/>
      </c>
      <c r="Y386" s="27" t="str">
        <f t="shared" si="65"/>
        <v/>
      </c>
      <c r="Z386" s="129">
        <f t="shared" si="73"/>
        <v>0</v>
      </c>
      <c r="AA386" s="129" t="str">
        <f t="shared" si="66"/>
        <v/>
      </c>
      <c r="AB386" s="27" t="str">
        <f t="shared" si="67"/>
        <v/>
      </c>
      <c r="AC386" s="3"/>
      <c r="AD386" s="3"/>
    </row>
    <row r="387" spans="1:30" x14ac:dyDescent="0.35">
      <c r="A387" s="156">
        <v>378</v>
      </c>
      <c r="B387" s="65"/>
      <c r="C387" s="65"/>
      <c r="D387" s="141"/>
      <c r="E387" s="130"/>
      <c r="F387" s="131"/>
      <c r="G387" s="132"/>
      <c r="H387" s="65"/>
      <c r="I387" s="68"/>
      <c r="J387" s="66"/>
      <c r="K387" s="69"/>
      <c r="L387" s="172"/>
      <c r="M387" s="172"/>
      <c r="N387" s="15" t="str">
        <f t="shared" si="68"/>
        <v/>
      </c>
      <c r="O387" s="15" t="str">
        <f t="shared" si="69"/>
        <v/>
      </c>
      <c r="P387" s="15" t="str">
        <f t="shared" si="70"/>
        <v/>
      </c>
      <c r="Q387" s="3"/>
      <c r="R387" s="3"/>
      <c r="S387" s="129">
        <v>378</v>
      </c>
      <c r="T387" s="129">
        <f t="shared" si="71"/>
        <v>0</v>
      </c>
      <c r="U387" s="129" t="str">
        <f t="shared" si="62"/>
        <v/>
      </c>
      <c r="V387" s="27" t="str">
        <f t="shared" si="63"/>
        <v/>
      </c>
      <c r="W387" s="129">
        <f t="shared" si="72"/>
        <v>0</v>
      </c>
      <c r="X387" s="129" t="str">
        <f t="shared" si="64"/>
        <v/>
      </c>
      <c r="Y387" s="27" t="str">
        <f t="shared" si="65"/>
        <v/>
      </c>
      <c r="Z387" s="129">
        <f t="shared" si="73"/>
        <v>0</v>
      </c>
      <c r="AA387" s="129" t="str">
        <f t="shared" si="66"/>
        <v/>
      </c>
      <c r="AB387" s="27" t="str">
        <f t="shared" si="67"/>
        <v/>
      </c>
      <c r="AC387" s="3"/>
      <c r="AD387" s="3"/>
    </row>
    <row r="388" spans="1:30" x14ac:dyDescent="0.35">
      <c r="A388" s="156">
        <v>379</v>
      </c>
      <c r="B388" s="65"/>
      <c r="C388" s="65"/>
      <c r="D388" s="141"/>
      <c r="E388" s="130"/>
      <c r="F388" s="131"/>
      <c r="G388" s="132"/>
      <c r="H388" s="65"/>
      <c r="I388" s="68"/>
      <c r="J388" s="66"/>
      <c r="K388" s="69"/>
      <c r="L388" s="172"/>
      <c r="M388" s="172"/>
      <c r="N388" s="15" t="str">
        <f t="shared" si="68"/>
        <v/>
      </c>
      <c r="O388" s="15" t="str">
        <f t="shared" si="69"/>
        <v/>
      </c>
      <c r="P388" s="15" t="str">
        <f t="shared" si="70"/>
        <v/>
      </c>
      <c r="Q388" s="3"/>
      <c r="R388" s="3"/>
      <c r="S388" s="129">
        <v>379</v>
      </c>
      <c r="T388" s="129">
        <f t="shared" si="71"/>
        <v>0</v>
      </c>
      <c r="U388" s="129" t="str">
        <f t="shared" si="62"/>
        <v/>
      </c>
      <c r="V388" s="27" t="str">
        <f t="shared" si="63"/>
        <v/>
      </c>
      <c r="W388" s="129">
        <f t="shared" si="72"/>
        <v>0</v>
      </c>
      <c r="X388" s="129" t="str">
        <f t="shared" si="64"/>
        <v/>
      </c>
      <c r="Y388" s="27" t="str">
        <f t="shared" si="65"/>
        <v/>
      </c>
      <c r="Z388" s="129">
        <f t="shared" si="73"/>
        <v>0</v>
      </c>
      <c r="AA388" s="129" t="str">
        <f t="shared" si="66"/>
        <v/>
      </c>
      <c r="AB388" s="27" t="str">
        <f t="shared" si="67"/>
        <v/>
      </c>
      <c r="AC388" s="3"/>
      <c r="AD388" s="3"/>
    </row>
    <row r="389" spans="1:30" x14ac:dyDescent="0.35">
      <c r="A389" s="156">
        <v>380</v>
      </c>
      <c r="B389" s="65"/>
      <c r="C389" s="65"/>
      <c r="D389" s="141"/>
      <c r="E389" s="130"/>
      <c r="F389" s="131"/>
      <c r="G389" s="132"/>
      <c r="H389" s="65"/>
      <c r="I389" s="68"/>
      <c r="J389" s="66"/>
      <c r="K389" s="69"/>
      <c r="L389" s="172"/>
      <c r="M389" s="172"/>
      <c r="N389" s="15" t="str">
        <f t="shared" si="68"/>
        <v/>
      </c>
      <c r="O389" s="15" t="str">
        <f t="shared" si="69"/>
        <v/>
      </c>
      <c r="P389" s="15" t="str">
        <f t="shared" si="70"/>
        <v/>
      </c>
      <c r="Q389" s="3"/>
      <c r="R389" s="3"/>
      <c r="S389" s="129">
        <v>380</v>
      </c>
      <c r="T389" s="129">
        <f t="shared" si="71"/>
        <v>0</v>
      </c>
      <c r="U389" s="129" t="str">
        <f t="shared" si="62"/>
        <v/>
      </c>
      <c r="V389" s="27" t="str">
        <f t="shared" si="63"/>
        <v/>
      </c>
      <c r="W389" s="129">
        <f t="shared" si="72"/>
        <v>0</v>
      </c>
      <c r="X389" s="129" t="str">
        <f t="shared" si="64"/>
        <v/>
      </c>
      <c r="Y389" s="27" t="str">
        <f t="shared" si="65"/>
        <v/>
      </c>
      <c r="Z389" s="129">
        <f t="shared" si="73"/>
        <v>0</v>
      </c>
      <c r="AA389" s="129" t="str">
        <f t="shared" si="66"/>
        <v/>
      </c>
      <c r="AB389" s="27" t="str">
        <f t="shared" si="67"/>
        <v/>
      </c>
      <c r="AC389" s="3"/>
      <c r="AD389" s="3"/>
    </row>
    <row r="390" spans="1:30" x14ac:dyDescent="0.35">
      <c r="A390" s="156">
        <v>381</v>
      </c>
      <c r="B390" s="65"/>
      <c r="C390" s="65"/>
      <c r="D390" s="141"/>
      <c r="E390" s="130"/>
      <c r="F390" s="131"/>
      <c r="G390" s="132"/>
      <c r="H390" s="65"/>
      <c r="I390" s="68"/>
      <c r="J390" s="66"/>
      <c r="K390" s="69"/>
      <c r="L390" s="172"/>
      <c r="M390" s="172"/>
      <c r="N390" s="15" t="str">
        <f t="shared" si="68"/>
        <v/>
      </c>
      <c r="O390" s="15" t="str">
        <f t="shared" si="69"/>
        <v/>
      </c>
      <c r="P390" s="15" t="str">
        <f t="shared" si="70"/>
        <v/>
      </c>
      <c r="Q390" s="3"/>
      <c r="R390" s="3"/>
      <c r="S390" s="129">
        <v>381</v>
      </c>
      <c r="T390" s="129">
        <f t="shared" si="71"/>
        <v>0</v>
      </c>
      <c r="U390" s="129" t="str">
        <f t="shared" si="62"/>
        <v/>
      </c>
      <c r="V390" s="27" t="str">
        <f t="shared" si="63"/>
        <v/>
      </c>
      <c r="W390" s="129">
        <f t="shared" si="72"/>
        <v>0</v>
      </c>
      <c r="X390" s="129" t="str">
        <f t="shared" si="64"/>
        <v/>
      </c>
      <c r="Y390" s="27" t="str">
        <f t="shared" si="65"/>
        <v/>
      </c>
      <c r="Z390" s="129">
        <f t="shared" si="73"/>
        <v>0</v>
      </c>
      <c r="AA390" s="129" t="str">
        <f t="shared" si="66"/>
        <v/>
      </c>
      <c r="AB390" s="27" t="str">
        <f t="shared" si="67"/>
        <v/>
      </c>
      <c r="AC390" s="3"/>
      <c r="AD390" s="3"/>
    </row>
    <row r="391" spans="1:30" x14ac:dyDescent="0.35">
      <c r="A391" s="156">
        <v>382</v>
      </c>
      <c r="B391" s="65"/>
      <c r="C391" s="65"/>
      <c r="D391" s="141"/>
      <c r="E391" s="130"/>
      <c r="F391" s="131"/>
      <c r="G391" s="132"/>
      <c r="H391" s="65"/>
      <c r="I391" s="68"/>
      <c r="J391" s="66"/>
      <c r="K391" s="69"/>
      <c r="L391" s="172"/>
      <c r="M391" s="172"/>
      <c r="N391" s="15" t="str">
        <f t="shared" si="68"/>
        <v/>
      </c>
      <c r="O391" s="15" t="str">
        <f t="shared" si="69"/>
        <v/>
      </c>
      <c r="P391" s="15" t="str">
        <f t="shared" si="70"/>
        <v/>
      </c>
      <c r="Q391" s="3"/>
      <c r="R391" s="3"/>
      <c r="S391" s="129">
        <v>382</v>
      </c>
      <c r="T391" s="129">
        <f t="shared" si="71"/>
        <v>0</v>
      </c>
      <c r="U391" s="129" t="str">
        <f t="shared" si="62"/>
        <v/>
      </c>
      <c r="V391" s="27" t="str">
        <f t="shared" si="63"/>
        <v/>
      </c>
      <c r="W391" s="129">
        <f t="shared" si="72"/>
        <v>0</v>
      </c>
      <c r="X391" s="129" t="str">
        <f t="shared" si="64"/>
        <v/>
      </c>
      <c r="Y391" s="27" t="str">
        <f t="shared" si="65"/>
        <v/>
      </c>
      <c r="Z391" s="129">
        <f t="shared" si="73"/>
        <v>0</v>
      </c>
      <c r="AA391" s="129" t="str">
        <f t="shared" si="66"/>
        <v/>
      </c>
      <c r="AB391" s="27" t="str">
        <f t="shared" si="67"/>
        <v/>
      </c>
      <c r="AC391" s="3"/>
      <c r="AD391" s="3"/>
    </row>
    <row r="392" spans="1:30" x14ac:dyDescent="0.35">
      <c r="A392" s="156">
        <v>383</v>
      </c>
      <c r="B392" s="65"/>
      <c r="C392" s="65"/>
      <c r="D392" s="141"/>
      <c r="E392" s="130"/>
      <c r="F392" s="131"/>
      <c r="G392" s="132"/>
      <c r="H392" s="65"/>
      <c r="I392" s="68"/>
      <c r="J392" s="66"/>
      <c r="K392" s="69"/>
      <c r="L392" s="172"/>
      <c r="M392" s="172"/>
      <c r="N392" s="15" t="str">
        <f t="shared" si="68"/>
        <v/>
      </c>
      <c r="O392" s="15" t="str">
        <f t="shared" si="69"/>
        <v/>
      </c>
      <c r="P392" s="15" t="str">
        <f t="shared" si="70"/>
        <v/>
      </c>
      <c r="Q392" s="3"/>
      <c r="R392" s="3"/>
      <c r="S392" s="129">
        <v>383</v>
      </c>
      <c r="T392" s="129">
        <f t="shared" si="71"/>
        <v>0</v>
      </c>
      <c r="U392" s="129" t="str">
        <f t="shared" si="62"/>
        <v/>
      </c>
      <c r="V392" s="27" t="str">
        <f t="shared" si="63"/>
        <v/>
      </c>
      <c r="W392" s="129">
        <f t="shared" si="72"/>
        <v>0</v>
      </c>
      <c r="X392" s="129" t="str">
        <f t="shared" si="64"/>
        <v/>
      </c>
      <c r="Y392" s="27" t="str">
        <f t="shared" si="65"/>
        <v/>
      </c>
      <c r="Z392" s="129">
        <f t="shared" si="73"/>
        <v>0</v>
      </c>
      <c r="AA392" s="129" t="str">
        <f t="shared" si="66"/>
        <v/>
      </c>
      <c r="AB392" s="27" t="str">
        <f t="shared" si="67"/>
        <v/>
      </c>
      <c r="AC392" s="3"/>
      <c r="AD392" s="3"/>
    </row>
    <row r="393" spans="1:30" x14ac:dyDescent="0.35">
      <c r="A393" s="156">
        <v>384</v>
      </c>
      <c r="B393" s="65"/>
      <c r="C393" s="65"/>
      <c r="D393" s="141"/>
      <c r="E393" s="130"/>
      <c r="F393" s="131"/>
      <c r="G393" s="132"/>
      <c r="H393" s="65"/>
      <c r="I393" s="68"/>
      <c r="J393" s="66"/>
      <c r="K393" s="69"/>
      <c r="L393" s="172"/>
      <c r="M393" s="172"/>
      <c r="N393" s="15" t="str">
        <f t="shared" si="68"/>
        <v/>
      </c>
      <c r="O393" s="15" t="str">
        <f t="shared" si="69"/>
        <v/>
      </c>
      <c r="P393" s="15" t="str">
        <f t="shared" si="70"/>
        <v/>
      </c>
      <c r="Q393" s="3"/>
      <c r="R393" s="3"/>
      <c r="S393" s="129">
        <v>384</v>
      </c>
      <c r="T393" s="129">
        <f t="shared" si="71"/>
        <v>0</v>
      </c>
      <c r="U393" s="129" t="str">
        <f t="shared" si="62"/>
        <v/>
      </c>
      <c r="V393" s="27" t="str">
        <f t="shared" si="63"/>
        <v/>
      </c>
      <c r="W393" s="129">
        <f t="shared" si="72"/>
        <v>0</v>
      </c>
      <c r="X393" s="129" t="str">
        <f t="shared" si="64"/>
        <v/>
      </c>
      <c r="Y393" s="27" t="str">
        <f t="shared" si="65"/>
        <v/>
      </c>
      <c r="Z393" s="129">
        <f t="shared" si="73"/>
        <v>0</v>
      </c>
      <c r="AA393" s="129" t="str">
        <f t="shared" si="66"/>
        <v/>
      </c>
      <c r="AB393" s="27" t="str">
        <f t="shared" si="67"/>
        <v/>
      </c>
      <c r="AC393" s="3"/>
      <c r="AD393" s="3"/>
    </row>
    <row r="394" spans="1:30" x14ac:dyDescent="0.35">
      <c r="A394" s="156">
        <v>385</v>
      </c>
      <c r="B394" s="65"/>
      <c r="C394" s="65"/>
      <c r="D394" s="141"/>
      <c r="E394" s="130"/>
      <c r="F394" s="131"/>
      <c r="G394" s="132"/>
      <c r="H394" s="65"/>
      <c r="I394" s="68"/>
      <c r="J394" s="66"/>
      <c r="K394" s="69"/>
      <c r="L394" s="172"/>
      <c r="M394" s="172"/>
      <c r="N394" s="15" t="str">
        <f t="shared" si="68"/>
        <v/>
      </c>
      <c r="O394" s="15" t="str">
        <f t="shared" si="69"/>
        <v/>
      </c>
      <c r="P394" s="15" t="str">
        <f t="shared" si="70"/>
        <v/>
      </c>
      <c r="Q394" s="3"/>
      <c r="R394" s="3"/>
      <c r="S394" s="129">
        <v>385</v>
      </c>
      <c r="T394" s="129">
        <f t="shared" si="71"/>
        <v>0</v>
      </c>
      <c r="U394" s="129" t="str">
        <f t="shared" ref="U394:U409" si="74">N394</f>
        <v/>
      </c>
      <c r="V394" s="27" t="str">
        <f t="shared" ref="V394:V409" si="75">IF(ISNA(VLOOKUP($S394,$T:$U,2,FALSE)),"",VLOOKUP($S394,$T:$U,2,FALSE))</f>
        <v/>
      </c>
      <c r="W394" s="129">
        <f t="shared" si="72"/>
        <v>0</v>
      </c>
      <c r="X394" s="129" t="str">
        <f t="shared" ref="X394:X409" si="76">O394</f>
        <v/>
      </c>
      <c r="Y394" s="27" t="str">
        <f t="shared" ref="Y394:Y409" si="77">IF(ISNA(VLOOKUP($S394,W:X,2,FALSE)),"",VLOOKUP($S394,W:X,2,FALSE))</f>
        <v/>
      </c>
      <c r="Z394" s="129">
        <f t="shared" si="73"/>
        <v>0</v>
      </c>
      <c r="AA394" s="129" t="str">
        <f t="shared" si="66"/>
        <v/>
      </c>
      <c r="AB394" s="27" t="str">
        <f t="shared" ref="AB394:AB409" si="78">IF(ISNA(VLOOKUP($S394,Z:AA,2,FALSE)),"",VLOOKUP($S394,Z:AA,2,FALSE))</f>
        <v/>
      </c>
      <c r="AC394" s="3"/>
      <c r="AD394" s="3"/>
    </row>
    <row r="395" spans="1:30" x14ac:dyDescent="0.35">
      <c r="A395" s="156">
        <v>386</v>
      </c>
      <c r="B395" s="65"/>
      <c r="C395" s="65"/>
      <c r="D395" s="141"/>
      <c r="E395" s="130"/>
      <c r="F395" s="131"/>
      <c r="G395" s="132"/>
      <c r="H395" s="65"/>
      <c r="I395" s="68"/>
      <c r="J395" s="66"/>
      <c r="K395" s="69"/>
      <c r="L395" s="172"/>
      <c r="M395" s="172"/>
      <c r="N395" s="15" t="str">
        <f t="shared" ref="N395:N409" si="79">IF(OR($C395="Скважина", $C395="Централизованная система сбора газа"), IF($J395="мониторинг проводится как часть централизованного пункта мониторинга", $K395,$B395), "")</f>
        <v/>
      </c>
      <c r="O395" s="15" t="str">
        <f t="shared" ref="O395:O409" si="80">IF($C395="Ствол", IF($J395="мониторинг проводится как часть централизованного пункта мониторинга", $K395,$B395), "")</f>
        <v/>
      </c>
      <c r="P395" s="15" t="str">
        <f t="shared" ref="P395:P409" si="81">IF($J395="мониторинг проводится как часть централизованного пункта мониторинга", $K395,IF($B395="", "", $B395))</f>
        <v/>
      </c>
      <c r="Q395" s="3"/>
      <c r="R395" s="3"/>
      <c r="S395" s="129">
        <v>386</v>
      </c>
      <c r="T395" s="129">
        <f t="shared" ref="T395:T409" si="82">IF(LEN(N395)&gt;0,T394+1,T394+0)</f>
        <v>0</v>
      </c>
      <c r="U395" s="129" t="str">
        <f t="shared" si="74"/>
        <v/>
      </c>
      <c r="V395" s="27" t="str">
        <f t="shared" si="75"/>
        <v/>
      </c>
      <c r="W395" s="129">
        <f t="shared" ref="W395:W409" si="83">IF(LEN(O395)&gt;0,W394+1,W394+0)</f>
        <v>0</v>
      </c>
      <c r="X395" s="129" t="str">
        <f t="shared" si="76"/>
        <v/>
      </c>
      <c r="Y395" s="27" t="str">
        <f t="shared" si="77"/>
        <v/>
      </c>
      <c r="Z395" s="129">
        <f t="shared" ref="Z395:Z409" si="84">IF(LEN(P395)&gt;0,Z394+1,Z394+0)</f>
        <v>0</v>
      </c>
      <c r="AA395" s="129" t="str">
        <f t="shared" ref="AA395:AA409" si="85">P395</f>
        <v/>
      </c>
      <c r="AB395" s="27" t="str">
        <f t="shared" si="78"/>
        <v/>
      </c>
      <c r="AC395" s="3"/>
      <c r="AD395" s="3"/>
    </row>
    <row r="396" spans="1:30" x14ac:dyDescent="0.35">
      <c r="A396" s="156">
        <v>387</v>
      </c>
      <c r="B396" s="65"/>
      <c r="C396" s="65"/>
      <c r="D396" s="141"/>
      <c r="E396" s="130"/>
      <c r="F396" s="131"/>
      <c r="G396" s="132"/>
      <c r="H396" s="65"/>
      <c r="I396" s="68"/>
      <c r="J396" s="66"/>
      <c r="K396" s="69"/>
      <c r="L396" s="172"/>
      <c r="M396" s="172"/>
      <c r="N396" s="15" t="str">
        <f t="shared" si="79"/>
        <v/>
      </c>
      <c r="O396" s="15" t="str">
        <f t="shared" si="80"/>
        <v/>
      </c>
      <c r="P396" s="15" t="str">
        <f t="shared" si="81"/>
        <v/>
      </c>
      <c r="Q396" s="3"/>
      <c r="R396" s="3"/>
      <c r="S396" s="129">
        <v>387</v>
      </c>
      <c r="T396" s="129">
        <f t="shared" si="82"/>
        <v>0</v>
      </c>
      <c r="U396" s="129" t="str">
        <f t="shared" si="74"/>
        <v/>
      </c>
      <c r="V396" s="27" t="str">
        <f t="shared" si="75"/>
        <v/>
      </c>
      <c r="W396" s="129">
        <f t="shared" si="83"/>
        <v>0</v>
      </c>
      <c r="X396" s="129" t="str">
        <f t="shared" si="76"/>
        <v/>
      </c>
      <c r="Y396" s="27" t="str">
        <f t="shared" si="77"/>
        <v/>
      </c>
      <c r="Z396" s="129">
        <f t="shared" si="84"/>
        <v>0</v>
      </c>
      <c r="AA396" s="129" t="str">
        <f t="shared" si="85"/>
        <v/>
      </c>
      <c r="AB396" s="27" t="str">
        <f t="shared" si="78"/>
        <v/>
      </c>
      <c r="AC396" s="3"/>
      <c r="AD396" s="3"/>
    </row>
    <row r="397" spans="1:30" x14ac:dyDescent="0.35">
      <c r="A397" s="156">
        <v>388</v>
      </c>
      <c r="B397" s="65"/>
      <c r="C397" s="65"/>
      <c r="D397" s="141"/>
      <c r="E397" s="130"/>
      <c r="F397" s="131"/>
      <c r="G397" s="132"/>
      <c r="H397" s="65"/>
      <c r="I397" s="68"/>
      <c r="J397" s="66"/>
      <c r="K397" s="69"/>
      <c r="L397" s="172"/>
      <c r="M397" s="172"/>
      <c r="N397" s="15" t="str">
        <f t="shared" si="79"/>
        <v/>
      </c>
      <c r="O397" s="15" t="str">
        <f t="shared" si="80"/>
        <v/>
      </c>
      <c r="P397" s="15" t="str">
        <f t="shared" si="81"/>
        <v/>
      </c>
      <c r="Q397" s="3"/>
      <c r="R397" s="3"/>
      <c r="S397" s="129">
        <v>388</v>
      </c>
      <c r="T397" s="129">
        <f t="shared" si="82"/>
        <v>0</v>
      </c>
      <c r="U397" s="129" t="str">
        <f t="shared" si="74"/>
        <v/>
      </c>
      <c r="V397" s="27" t="str">
        <f t="shared" si="75"/>
        <v/>
      </c>
      <c r="W397" s="129">
        <f t="shared" si="83"/>
        <v>0</v>
      </c>
      <c r="X397" s="129" t="str">
        <f t="shared" si="76"/>
        <v/>
      </c>
      <c r="Y397" s="27" t="str">
        <f t="shared" si="77"/>
        <v/>
      </c>
      <c r="Z397" s="129">
        <f t="shared" si="84"/>
        <v>0</v>
      </c>
      <c r="AA397" s="129" t="str">
        <f t="shared" si="85"/>
        <v/>
      </c>
      <c r="AB397" s="27" t="str">
        <f t="shared" si="78"/>
        <v/>
      </c>
      <c r="AC397" s="3"/>
      <c r="AD397" s="3"/>
    </row>
    <row r="398" spans="1:30" x14ac:dyDescent="0.35">
      <c r="A398" s="156">
        <v>389</v>
      </c>
      <c r="B398" s="65"/>
      <c r="C398" s="65"/>
      <c r="D398" s="141"/>
      <c r="E398" s="130"/>
      <c r="F398" s="131"/>
      <c r="G398" s="132"/>
      <c r="H398" s="65"/>
      <c r="I398" s="68"/>
      <c r="J398" s="66"/>
      <c r="K398" s="69"/>
      <c r="L398" s="172"/>
      <c r="M398" s="172"/>
      <c r="N398" s="15" t="str">
        <f t="shared" si="79"/>
        <v/>
      </c>
      <c r="O398" s="15" t="str">
        <f t="shared" si="80"/>
        <v/>
      </c>
      <c r="P398" s="15" t="str">
        <f t="shared" si="81"/>
        <v/>
      </c>
      <c r="Q398" s="3"/>
      <c r="R398" s="3"/>
      <c r="S398" s="129">
        <v>389</v>
      </c>
      <c r="T398" s="129">
        <f t="shared" si="82"/>
        <v>0</v>
      </c>
      <c r="U398" s="129" t="str">
        <f t="shared" si="74"/>
        <v/>
      </c>
      <c r="V398" s="27" t="str">
        <f t="shared" si="75"/>
        <v/>
      </c>
      <c r="W398" s="129">
        <f t="shared" si="83"/>
        <v>0</v>
      </c>
      <c r="X398" s="129" t="str">
        <f t="shared" si="76"/>
        <v/>
      </c>
      <c r="Y398" s="27" t="str">
        <f t="shared" si="77"/>
        <v/>
      </c>
      <c r="Z398" s="129">
        <f t="shared" si="84"/>
        <v>0</v>
      </c>
      <c r="AA398" s="129" t="str">
        <f t="shared" si="85"/>
        <v/>
      </c>
      <c r="AB398" s="27" t="str">
        <f t="shared" si="78"/>
        <v/>
      </c>
      <c r="AC398" s="3"/>
      <c r="AD398" s="3"/>
    </row>
    <row r="399" spans="1:30" x14ac:dyDescent="0.35">
      <c r="A399" s="156">
        <v>390</v>
      </c>
      <c r="B399" s="65"/>
      <c r="C399" s="65"/>
      <c r="D399" s="141"/>
      <c r="E399" s="130"/>
      <c r="F399" s="131"/>
      <c r="G399" s="132"/>
      <c r="H399" s="65"/>
      <c r="I399" s="68"/>
      <c r="J399" s="66"/>
      <c r="K399" s="69"/>
      <c r="L399" s="172"/>
      <c r="M399" s="172"/>
      <c r="N399" s="15" t="str">
        <f t="shared" si="79"/>
        <v/>
      </c>
      <c r="O399" s="15" t="str">
        <f t="shared" si="80"/>
        <v/>
      </c>
      <c r="P399" s="15" t="str">
        <f t="shared" si="81"/>
        <v/>
      </c>
      <c r="Q399" s="3"/>
      <c r="R399" s="3"/>
      <c r="S399" s="129">
        <v>390</v>
      </c>
      <c r="T399" s="129">
        <f t="shared" si="82"/>
        <v>0</v>
      </c>
      <c r="U399" s="129" t="str">
        <f t="shared" si="74"/>
        <v/>
      </c>
      <c r="V399" s="27" t="str">
        <f t="shared" si="75"/>
        <v/>
      </c>
      <c r="W399" s="129">
        <f t="shared" si="83"/>
        <v>0</v>
      </c>
      <c r="X399" s="129" t="str">
        <f t="shared" si="76"/>
        <v/>
      </c>
      <c r="Y399" s="27" t="str">
        <f t="shared" si="77"/>
        <v/>
      </c>
      <c r="Z399" s="129">
        <f t="shared" si="84"/>
        <v>0</v>
      </c>
      <c r="AA399" s="129" t="str">
        <f t="shared" si="85"/>
        <v/>
      </c>
      <c r="AB399" s="27" t="str">
        <f t="shared" si="78"/>
        <v/>
      </c>
      <c r="AC399" s="3"/>
      <c r="AD399" s="3"/>
    </row>
    <row r="400" spans="1:30" x14ac:dyDescent="0.35">
      <c r="A400" s="156">
        <v>391</v>
      </c>
      <c r="B400" s="65"/>
      <c r="C400" s="65"/>
      <c r="D400" s="141"/>
      <c r="E400" s="130"/>
      <c r="F400" s="131"/>
      <c r="G400" s="132"/>
      <c r="H400" s="65"/>
      <c r="I400" s="68"/>
      <c r="J400" s="66"/>
      <c r="K400" s="69"/>
      <c r="L400" s="172"/>
      <c r="M400" s="172"/>
      <c r="N400" s="15" t="str">
        <f t="shared" si="79"/>
        <v/>
      </c>
      <c r="O400" s="15" t="str">
        <f t="shared" si="80"/>
        <v/>
      </c>
      <c r="P400" s="15" t="str">
        <f t="shared" si="81"/>
        <v/>
      </c>
      <c r="Q400" s="3"/>
      <c r="R400" s="3"/>
      <c r="S400" s="129">
        <v>391</v>
      </c>
      <c r="T400" s="129">
        <f t="shared" si="82"/>
        <v>0</v>
      </c>
      <c r="U400" s="129" t="str">
        <f t="shared" si="74"/>
        <v/>
      </c>
      <c r="V400" s="27" t="str">
        <f t="shared" si="75"/>
        <v/>
      </c>
      <c r="W400" s="129">
        <f t="shared" si="83"/>
        <v>0</v>
      </c>
      <c r="X400" s="129" t="str">
        <f t="shared" si="76"/>
        <v/>
      </c>
      <c r="Y400" s="27" t="str">
        <f t="shared" si="77"/>
        <v/>
      </c>
      <c r="Z400" s="129">
        <f t="shared" si="84"/>
        <v>0</v>
      </c>
      <c r="AA400" s="129" t="str">
        <f t="shared" si="85"/>
        <v/>
      </c>
      <c r="AB400" s="27" t="str">
        <f t="shared" si="78"/>
        <v/>
      </c>
      <c r="AC400" s="3"/>
      <c r="AD400" s="3"/>
    </row>
    <row r="401" spans="1:30" x14ac:dyDescent="0.35">
      <c r="A401" s="156">
        <v>392</v>
      </c>
      <c r="B401" s="65"/>
      <c r="C401" s="65"/>
      <c r="D401" s="141"/>
      <c r="E401" s="130"/>
      <c r="F401" s="131"/>
      <c r="G401" s="132"/>
      <c r="H401" s="65"/>
      <c r="I401" s="68"/>
      <c r="J401" s="66"/>
      <c r="K401" s="69"/>
      <c r="L401" s="172"/>
      <c r="M401" s="172"/>
      <c r="N401" s="15" t="str">
        <f t="shared" si="79"/>
        <v/>
      </c>
      <c r="O401" s="15" t="str">
        <f t="shared" si="80"/>
        <v/>
      </c>
      <c r="P401" s="15" t="str">
        <f t="shared" si="81"/>
        <v/>
      </c>
      <c r="Q401" s="3"/>
      <c r="R401" s="3"/>
      <c r="S401" s="129">
        <v>392</v>
      </c>
      <c r="T401" s="129">
        <f t="shared" si="82"/>
        <v>0</v>
      </c>
      <c r="U401" s="129" t="str">
        <f t="shared" si="74"/>
        <v/>
      </c>
      <c r="V401" s="27" t="str">
        <f t="shared" si="75"/>
        <v/>
      </c>
      <c r="W401" s="129">
        <f t="shared" si="83"/>
        <v>0</v>
      </c>
      <c r="X401" s="129" t="str">
        <f t="shared" si="76"/>
        <v/>
      </c>
      <c r="Y401" s="27" t="str">
        <f t="shared" si="77"/>
        <v/>
      </c>
      <c r="Z401" s="129">
        <f t="shared" si="84"/>
        <v>0</v>
      </c>
      <c r="AA401" s="129" t="str">
        <f t="shared" si="85"/>
        <v/>
      </c>
      <c r="AB401" s="27" t="str">
        <f t="shared" si="78"/>
        <v/>
      </c>
      <c r="AC401" s="3"/>
      <c r="AD401" s="3"/>
    </row>
    <row r="402" spans="1:30" x14ac:dyDescent="0.35">
      <c r="A402" s="156">
        <v>393</v>
      </c>
      <c r="B402" s="65"/>
      <c r="C402" s="65"/>
      <c r="D402" s="141"/>
      <c r="E402" s="130"/>
      <c r="F402" s="131"/>
      <c r="G402" s="132"/>
      <c r="H402" s="65"/>
      <c r="I402" s="68"/>
      <c r="J402" s="66"/>
      <c r="K402" s="69"/>
      <c r="L402" s="172"/>
      <c r="M402" s="172"/>
      <c r="N402" s="15" t="str">
        <f t="shared" si="79"/>
        <v/>
      </c>
      <c r="O402" s="15" t="str">
        <f t="shared" si="80"/>
        <v/>
      </c>
      <c r="P402" s="15" t="str">
        <f t="shared" si="81"/>
        <v/>
      </c>
      <c r="Q402" s="3"/>
      <c r="R402" s="3"/>
      <c r="S402" s="129">
        <v>393</v>
      </c>
      <c r="T402" s="129">
        <f t="shared" si="82"/>
        <v>0</v>
      </c>
      <c r="U402" s="129" t="str">
        <f t="shared" si="74"/>
        <v/>
      </c>
      <c r="V402" s="27" t="str">
        <f t="shared" si="75"/>
        <v/>
      </c>
      <c r="W402" s="129">
        <f t="shared" si="83"/>
        <v>0</v>
      </c>
      <c r="X402" s="129" t="str">
        <f t="shared" si="76"/>
        <v/>
      </c>
      <c r="Y402" s="27" t="str">
        <f t="shared" si="77"/>
        <v/>
      </c>
      <c r="Z402" s="129">
        <f t="shared" si="84"/>
        <v>0</v>
      </c>
      <c r="AA402" s="129" t="str">
        <f t="shared" si="85"/>
        <v/>
      </c>
      <c r="AB402" s="27" t="str">
        <f t="shared" si="78"/>
        <v/>
      </c>
      <c r="AC402" s="3"/>
      <c r="AD402" s="3"/>
    </row>
    <row r="403" spans="1:30" x14ac:dyDescent="0.35">
      <c r="A403" s="156">
        <v>394</v>
      </c>
      <c r="B403" s="65"/>
      <c r="C403" s="65"/>
      <c r="D403" s="141"/>
      <c r="E403" s="130"/>
      <c r="F403" s="131"/>
      <c r="G403" s="132"/>
      <c r="H403" s="65"/>
      <c r="I403" s="68"/>
      <c r="J403" s="66"/>
      <c r="K403" s="69"/>
      <c r="L403" s="172"/>
      <c r="M403" s="172"/>
      <c r="N403" s="15" t="str">
        <f t="shared" si="79"/>
        <v/>
      </c>
      <c r="O403" s="15" t="str">
        <f t="shared" si="80"/>
        <v/>
      </c>
      <c r="P403" s="15" t="str">
        <f t="shared" si="81"/>
        <v/>
      </c>
      <c r="Q403" s="3"/>
      <c r="R403" s="3"/>
      <c r="S403" s="129">
        <v>394</v>
      </c>
      <c r="T403" s="129">
        <f t="shared" si="82"/>
        <v>0</v>
      </c>
      <c r="U403" s="129" t="str">
        <f t="shared" si="74"/>
        <v/>
      </c>
      <c r="V403" s="27" t="str">
        <f t="shared" si="75"/>
        <v/>
      </c>
      <c r="W403" s="129">
        <f t="shared" si="83"/>
        <v>0</v>
      </c>
      <c r="X403" s="129" t="str">
        <f t="shared" si="76"/>
        <v/>
      </c>
      <c r="Y403" s="27" t="str">
        <f t="shared" si="77"/>
        <v/>
      </c>
      <c r="Z403" s="129">
        <f t="shared" si="84"/>
        <v>0</v>
      </c>
      <c r="AA403" s="129" t="str">
        <f t="shared" si="85"/>
        <v/>
      </c>
      <c r="AB403" s="27" t="str">
        <f t="shared" si="78"/>
        <v/>
      </c>
      <c r="AC403" s="3"/>
      <c r="AD403" s="3"/>
    </row>
    <row r="404" spans="1:30" x14ac:dyDescent="0.35">
      <c r="A404" s="156">
        <v>395</v>
      </c>
      <c r="B404" s="65"/>
      <c r="C404" s="65"/>
      <c r="D404" s="141"/>
      <c r="E404" s="130"/>
      <c r="F404" s="131"/>
      <c r="G404" s="132"/>
      <c r="H404" s="65"/>
      <c r="I404" s="68"/>
      <c r="J404" s="66"/>
      <c r="K404" s="69"/>
      <c r="L404" s="172"/>
      <c r="M404" s="172"/>
      <c r="N404" s="15" t="str">
        <f t="shared" si="79"/>
        <v/>
      </c>
      <c r="O404" s="15" t="str">
        <f t="shared" si="80"/>
        <v/>
      </c>
      <c r="P404" s="15" t="str">
        <f t="shared" si="81"/>
        <v/>
      </c>
      <c r="Q404" s="3"/>
      <c r="R404" s="3"/>
      <c r="S404" s="129">
        <v>395</v>
      </c>
      <c r="T404" s="129">
        <f t="shared" si="82"/>
        <v>0</v>
      </c>
      <c r="U404" s="129" t="str">
        <f t="shared" si="74"/>
        <v/>
      </c>
      <c r="V404" s="27" t="str">
        <f t="shared" si="75"/>
        <v/>
      </c>
      <c r="W404" s="129">
        <f t="shared" si="83"/>
        <v>0</v>
      </c>
      <c r="X404" s="129" t="str">
        <f t="shared" si="76"/>
        <v/>
      </c>
      <c r="Y404" s="27" t="str">
        <f t="shared" si="77"/>
        <v/>
      </c>
      <c r="Z404" s="129">
        <f t="shared" si="84"/>
        <v>0</v>
      </c>
      <c r="AA404" s="129" t="str">
        <f t="shared" si="85"/>
        <v/>
      </c>
      <c r="AB404" s="27" t="str">
        <f t="shared" si="78"/>
        <v/>
      </c>
      <c r="AC404" s="3"/>
      <c r="AD404" s="3"/>
    </row>
    <row r="405" spans="1:30" x14ac:dyDescent="0.35">
      <c r="A405" s="156">
        <v>396</v>
      </c>
      <c r="B405" s="65"/>
      <c r="C405" s="65"/>
      <c r="D405" s="141"/>
      <c r="E405" s="130"/>
      <c r="F405" s="131"/>
      <c r="G405" s="132"/>
      <c r="H405" s="65"/>
      <c r="I405" s="68"/>
      <c r="J405" s="66"/>
      <c r="K405" s="69"/>
      <c r="L405" s="172"/>
      <c r="M405" s="172"/>
      <c r="N405" s="15" t="str">
        <f t="shared" si="79"/>
        <v/>
      </c>
      <c r="O405" s="15" t="str">
        <f t="shared" si="80"/>
        <v/>
      </c>
      <c r="P405" s="15" t="str">
        <f t="shared" si="81"/>
        <v/>
      </c>
      <c r="Q405" s="3"/>
      <c r="R405" s="3"/>
      <c r="S405" s="129">
        <v>396</v>
      </c>
      <c r="T405" s="129">
        <f t="shared" si="82"/>
        <v>0</v>
      </c>
      <c r="U405" s="129" t="str">
        <f t="shared" si="74"/>
        <v/>
      </c>
      <c r="V405" s="27" t="str">
        <f t="shared" si="75"/>
        <v/>
      </c>
      <c r="W405" s="129">
        <f t="shared" si="83"/>
        <v>0</v>
      </c>
      <c r="X405" s="129" t="str">
        <f t="shared" si="76"/>
        <v/>
      </c>
      <c r="Y405" s="27" t="str">
        <f t="shared" si="77"/>
        <v/>
      </c>
      <c r="Z405" s="129">
        <f t="shared" si="84"/>
        <v>0</v>
      </c>
      <c r="AA405" s="129" t="str">
        <f t="shared" si="85"/>
        <v/>
      </c>
      <c r="AB405" s="27" t="str">
        <f t="shared" si="78"/>
        <v/>
      </c>
      <c r="AC405" s="3"/>
      <c r="AD405" s="3"/>
    </row>
    <row r="406" spans="1:30" x14ac:dyDescent="0.35">
      <c r="A406" s="156">
        <v>397</v>
      </c>
      <c r="B406" s="65"/>
      <c r="C406" s="65"/>
      <c r="D406" s="141"/>
      <c r="E406" s="130"/>
      <c r="F406" s="131"/>
      <c r="G406" s="132"/>
      <c r="H406" s="65"/>
      <c r="I406" s="68"/>
      <c r="J406" s="66"/>
      <c r="K406" s="69"/>
      <c r="L406" s="172"/>
      <c r="M406" s="172"/>
      <c r="N406" s="15" t="str">
        <f t="shared" si="79"/>
        <v/>
      </c>
      <c r="O406" s="15" t="str">
        <f t="shared" si="80"/>
        <v/>
      </c>
      <c r="P406" s="15" t="str">
        <f t="shared" si="81"/>
        <v/>
      </c>
      <c r="Q406" s="3"/>
      <c r="R406" s="3"/>
      <c r="S406" s="129">
        <v>397</v>
      </c>
      <c r="T406" s="129">
        <f t="shared" si="82"/>
        <v>0</v>
      </c>
      <c r="U406" s="129" t="str">
        <f t="shared" si="74"/>
        <v/>
      </c>
      <c r="V406" s="27" t="str">
        <f t="shared" si="75"/>
        <v/>
      </c>
      <c r="W406" s="129">
        <f t="shared" si="83"/>
        <v>0</v>
      </c>
      <c r="X406" s="129" t="str">
        <f t="shared" si="76"/>
        <v/>
      </c>
      <c r="Y406" s="27" t="str">
        <f t="shared" si="77"/>
        <v/>
      </c>
      <c r="Z406" s="129">
        <f t="shared" si="84"/>
        <v>0</v>
      </c>
      <c r="AA406" s="129" t="str">
        <f t="shared" si="85"/>
        <v/>
      </c>
      <c r="AB406" s="27" t="str">
        <f t="shared" si="78"/>
        <v/>
      </c>
      <c r="AC406" s="3"/>
      <c r="AD406" s="3"/>
    </row>
    <row r="407" spans="1:30" x14ac:dyDescent="0.35">
      <c r="A407" s="156">
        <v>398</v>
      </c>
      <c r="B407" s="65"/>
      <c r="C407" s="65"/>
      <c r="D407" s="141"/>
      <c r="E407" s="130"/>
      <c r="F407" s="131"/>
      <c r="G407" s="132"/>
      <c r="H407" s="65"/>
      <c r="I407" s="68"/>
      <c r="J407" s="66"/>
      <c r="K407" s="69"/>
      <c r="L407" s="172"/>
      <c r="M407" s="172"/>
      <c r="N407" s="15" t="str">
        <f t="shared" si="79"/>
        <v/>
      </c>
      <c r="O407" s="15" t="str">
        <f t="shared" si="80"/>
        <v/>
      </c>
      <c r="P407" s="15" t="str">
        <f t="shared" si="81"/>
        <v/>
      </c>
      <c r="Q407" s="3"/>
      <c r="R407" s="3"/>
      <c r="S407" s="129">
        <v>398</v>
      </c>
      <c r="T407" s="129">
        <f t="shared" si="82"/>
        <v>0</v>
      </c>
      <c r="U407" s="129" t="str">
        <f t="shared" si="74"/>
        <v/>
      </c>
      <c r="V407" s="27" t="str">
        <f t="shared" si="75"/>
        <v/>
      </c>
      <c r="W407" s="129">
        <f t="shared" si="83"/>
        <v>0</v>
      </c>
      <c r="X407" s="129" t="str">
        <f t="shared" si="76"/>
        <v/>
      </c>
      <c r="Y407" s="27" t="str">
        <f t="shared" si="77"/>
        <v/>
      </c>
      <c r="Z407" s="129">
        <f t="shared" si="84"/>
        <v>0</v>
      </c>
      <c r="AA407" s="129" t="str">
        <f t="shared" si="85"/>
        <v/>
      </c>
      <c r="AB407" s="27" t="str">
        <f t="shared" si="78"/>
        <v/>
      </c>
      <c r="AC407" s="3"/>
      <c r="AD407" s="3"/>
    </row>
    <row r="408" spans="1:30" x14ac:dyDescent="0.35">
      <c r="A408" s="156">
        <v>399</v>
      </c>
      <c r="B408" s="65"/>
      <c r="C408" s="65"/>
      <c r="D408" s="141"/>
      <c r="E408" s="130"/>
      <c r="F408" s="131"/>
      <c r="G408" s="132"/>
      <c r="H408" s="65"/>
      <c r="I408" s="68"/>
      <c r="J408" s="66"/>
      <c r="K408" s="69"/>
      <c r="L408" s="172"/>
      <c r="M408" s="172"/>
      <c r="N408" s="15" t="str">
        <f t="shared" si="79"/>
        <v/>
      </c>
      <c r="O408" s="15" t="str">
        <f t="shared" si="80"/>
        <v/>
      </c>
      <c r="P408" s="15" t="str">
        <f t="shared" si="81"/>
        <v/>
      </c>
      <c r="Q408" s="3"/>
      <c r="R408" s="3"/>
      <c r="S408" s="129">
        <v>399</v>
      </c>
      <c r="T408" s="129">
        <f t="shared" si="82"/>
        <v>0</v>
      </c>
      <c r="U408" s="129" t="str">
        <f t="shared" si="74"/>
        <v/>
      </c>
      <c r="V408" s="27" t="str">
        <f t="shared" si="75"/>
        <v/>
      </c>
      <c r="W408" s="129">
        <f t="shared" si="83"/>
        <v>0</v>
      </c>
      <c r="X408" s="129" t="str">
        <f t="shared" si="76"/>
        <v/>
      </c>
      <c r="Y408" s="27" t="str">
        <f t="shared" si="77"/>
        <v/>
      </c>
      <c r="Z408" s="129">
        <f t="shared" si="84"/>
        <v>0</v>
      </c>
      <c r="AA408" s="129" t="str">
        <f t="shared" si="85"/>
        <v/>
      </c>
      <c r="AB408" s="27" t="str">
        <f t="shared" si="78"/>
        <v/>
      </c>
      <c r="AC408" s="3"/>
      <c r="AD408" s="3"/>
    </row>
    <row r="409" spans="1:30" x14ac:dyDescent="0.35">
      <c r="A409" s="156">
        <v>400</v>
      </c>
      <c r="B409" s="65"/>
      <c r="C409" s="65"/>
      <c r="D409" s="141"/>
      <c r="E409" s="130"/>
      <c r="F409" s="131"/>
      <c r="G409" s="132"/>
      <c r="H409" s="65"/>
      <c r="I409" s="68"/>
      <c r="J409" s="66"/>
      <c r="K409" s="69"/>
      <c r="L409" s="172"/>
      <c r="M409" s="172"/>
      <c r="N409" s="15" t="str">
        <f t="shared" si="79"/>
        <v/>
      </c>
      <c r="O409" s="15" t="str">
        <f t="shared" si="80"/>
        <v/>
      </c>
      <c r="P409" s="15" t="str">
        <f t="shared" si="81"/>
        <v/>
      </c>
      <c r="Q409" s="3"/>
      <c r="R409" s="3"/>
      <c r="S409" s="129">
        <v>400</v>
      </c>
      <c r="T409" s="129">
        <f t="shared" si="82"/>
        <v>0</v>
      </c>
      <c r="U409" s="129" t="str">
        <f t="shared" si="74"/>
        <v/>
      </c>
      <c r="V409" s="27" t="str">
        <f t="shared" si="75"/>
        <v/>
      </c>
      <c r="W409" s="129">
        <f t="shared" si="83"/>
        <v>0</v>
      </c>
      <c r="X409" s="129" t="str">
        <f t="shared" si="76"/>
        <v/>
      </c>
      <c r="Y409" s="27" t="str">
        <f t="shared" si="77"/>
        <v/>
      </c>
      <c r="Z409" s="129">
        <f t="shared" si="84"/>
        <v>0</v>
      </c>
      <c r="AA409" s="129" t="str">
        <f t="shared" si="85"/>
        <v/>
      </c>
      <c r="AB409" s="27" t="str">
        <f t="shared" si="78"/>
        <v/>
      </c>
      <c r="AC409" s="3"/>
      <c r="AD409" s="3"/>
    </row>
    <row r="410" spans="1:30" x14ac:dyDescent="0.35">
      <c r="E410" s="157"/>
      <c r="F410" s="157"/>
      <c r="G410" s="157"/>
    </row>
    <row r="411" spans="1:30" hidden="1" x14ac:dyDescent="0.35">
      <c r="E411" s="158" t="s">
        <v>51</v>
      </c>
      <c r="F411" s="158"/>
      <c r="G411" s="158" t="s">
        <v>51</v>
      </c>
    </row>
    <row r="412" spans="1:30" hidden="1" x14ac:dyDescent="0.35">
      <c r="E412" s="159" t="s">
        <v>456</v>
      </c>
      <c r="F412" s="159"/>
      <c r="G412" s="159" t="s">
        <v>453</v>
      </c>
    </row>
    <row r="413" spans="1:30" hidden="1" x14ac:dyDescent="0.35">
      <c r="E413" s="159" t="s">
        <v>457</v>
      </c>
      <c r="F413" s="159"/>
      <c r="G413" s="159" t="s">
        <v>452</v>
      </c>
    </row>
    <row r="414" spans="1:30" hidden="1" x14ac:dyDescent="0.35">
      <c r="E414" s="159" t="s">
        <v>458</v>
      </c>
      <c r="F414" s="159"/>
      <c r="G414" s="149" t="s">
        <v>454</v>
      </c>
    </row>
    <row r="415" spans="1:30" hidden="1" x14ac:dyDescent="0.35">
      <c r="E415" s="159" t="s">
        <v>459</v>
      </c>
      <c r="F415" s="159"/>
      <c r="G415" s="160" t="s">
        <v>455</v>
      </c>
    </row>
    <row r="416" spans="1:30" hidden="1" x14ac:dyDescent="0.35">
      <c r="E416" s="159" t="s">
        <v>460</v>
      </c>
      <c r="F416" s="161"/>
      <c r="G416" s="161"/>
    </row>
    <row r="417" spans="5:7" hidden="1" x14ac:dyDescent="0.35">
      <c r="E417" s="160" t="s">
        <v>455</v>
      </c>
      <c r="F417" s="161"/>
      <c r="G417" s="161"/>
    </row>
    <row r="418" spans="5:7" hidden="1" x14ac:dyDescent="0.35">
      <c r="G418" s="159"/>
    </row>
    <row r="419" spans="5:7" x14ac:dyDescent="0.35">
      <c r="G419" s="161"/>
    </row>
    <row r="420" spans="5:7" x14ac:dyDescent="0.35">
      <c r="E420" s="148"/>
      <c r="F420" s="148"/>
      <c r="G420" s="148"/>
    </row>
    <row r="421" spans="5:7" x14ac:dyDescent="0.35">
      <c r="E421" s="148"/>
      <c r="F421" s="148"/>
      <c r="G421" s="148"/>
    </row>
    <row r="422" spans="5:7" x14ac:dyDescent="0.35">
      <c r="E422" s="148"/>
      <c r="F422" s="148"/>
      <c r="G422" s="148"/>
    </row>
    <row r="423" spans="5:7" x14ac:dyDescent="0.35">
      <c r="E423" s="148"/>
      <c r="F423" s="148"/>
      <c r="G423" s="148"/>
    </row>
    <row r="424" spans="5:7" x14ac:dyDescent="0.35">
      <c r="E424" s="148"/>
      <c r="F424" s="148"/>
      <c r="G424" s="148"/>
    </row>
    <row r="425" spans="5:7" x14ac:dyDescent="0.35">
      <c r="E425" s="148"/>
      <c r="F425" s="148"/>
      <c r="G425" s="148"/>
    </row>
    <row r="426" spans="5:7" x14ac:dyDescent="0.35">
      <c r="E426" s="148"/>
      <c r="F426" s="148"/>
      <c r="G426" s="148"/>
    </row>
    <row r="427" spans="5:7" x14ac:dyDescent="0.35">
      <c r="E427" s="148"/>
      <c r="F427" s="148"/>
      <c r="G427" s="148"/>
    </row>
    <row r="428" spans="5:7" x14ac:dyDescent="0.35">
      <c r="E428" s="148"/>
      <c r="F428" s="148"/>
      <c r="G428" s="148"/>
    </row>
    <row r="429" spans="5:7" x14ac:dyDescent="0.35">
      <c r="E429" s="148"/>
      <c r="F429" s="148"/>
      <c r="G429" s="148"/>
    </row>
    <row r="430" spans="5:7" x14ac:dyDescent="0.35">
      <c r="E430" s="148"/>
      <c r="F430" s="148"/>
      <c r="G430" s="148"/>
    </row>
    <row r="431" spans="5:7" x14ac:dyDescent="0.35">
      <c r="E431" s="148"/>
      <c r="F431" s="148"/>
      <c r="G431" s="148"/>
    </row>
    <row r="432" spans="5:7" x14ac:dyDescent="0.35">
      <c r="E432" s="148"/>
      <c r="F432" s="148"/>
      <c r="G432" s="148"/>
    </row>
    <row r="433" spans="5:7" x14ac:dyDescent="0.35">
      <c r="E433" s="148"/>
      <c r="F433" s="148"/>
      <c r="G433" s="148"/>
    </row>
    <row r="434" spans="5:7" x14ac:dyDescent="0.35">
      <c r="E434" s="148"/>
      <c r="F434" s="148"/>
      <c r="G434" s="148"/>
    </row>
    <row r="435" spans="5:7" x14ac:dyDescent="0.35">
      <c r="E435" s="148"/>
      <c r="F435" s="148"/>
      <c r="G435" s="148"/>
    </row>
    <row r="436" spans="5:7" x14ac:dyDescent="0.35">
      <c r="E436" s="148"/>
      <c r="F436" s="148"/>
      <c r="G436" s="148"/>
    </row>
    <row r="437" spans="5:7" x14ac:dyDescent="0.35">
      <c r="E437" s="148"/>
      <c r="F437" s="148"/>
      <c r="G437" s="148"/>
    </row>
    <row r="438" spans="5:7" x14ac:dyDescent="0.35">
      <c r="E438" s="148"/>
      <c r="F438" s="148"/>
      <c r="G438" s="148"/>
    </row>
    <row r="439" spans="5:7" x14ac:dyDescent="0.35">
      <c r="E439" s="148"/>
      <c r="F439" s="148"/>
      <c r="G439" s="148"/>
    </row>
    <row r="440" spans="5:7" x14ac:dyDescent="0.35">
      <c r="E440" s="148"/>
      <c r="F440" s="148"/>
      <c r="G440" s="157"/>
    </row>
    <row r="441" spans="5:7" x14ac:dyDescent="0.35">
      <c r="E441" s="162"/>
      <c r="F441" s="162"/>
      <c r="G441" s="157"/>
    </row>
    <row r="442" spans="5:7" x14ac:dyDescent="0.35">
      <c r="E442" s="162"/>
      <c r="F442" s="162"/>
      <c r="G442" s="157"/>
    </row>
    <row r="443" spans="5:7" x14ac:dyDescent="0.35">
      <c r="E443" s="157"/>
      <c r="F443" s="157"/>
    </row>
  </sheetData>
  <sheetProtection algorithmName="SHA-512" hashValue="71s2NWyNJLs5PcmTQJSc846jL7iGJoPSQ9wC/hdQPCZ8XEowi9YuVQ91Wimcjecnf0a4/svr1a8szJll414tDw==" saltValue="IOI8ixghiDvdO0lG3g7p5g==" spinCount="100000" sheet="1" objects="1" scenarios="1"/>
  <mergeCells count="3">
    <mergeCell ref="B6:E6"/>
    <mergeCell ref="B2:C2"/>
    <mergeCell ref="B4:D4"/>
  </mergeCells>
  <phoneticPr fontId="32" type="noConversion"/>
  <conditionalFormatting sqref="D10:D409">
    <cfRule type="expression" dxfId="31" priority="8" stopIfTrue="1">
      <formula>C10="Ствол"</formula>
    </cfRule>
  </conditionalFormatting>
  <conditionalFormatting sqref="F10:F409">
    <cfRule type="expression" dxfId="30" priority="3" stopIfTrue="1">
      <formula>$E10&lt;&gt;$E$417</formula>
    </cfRule>
  </conditionalFormatting>
  <conditionalFormatting sqref="G10:H409">
    <cfRule type="expression" dxfId="29" priority="1" stopIfTrue="1">
      <formula>#REF!&lt;2013</formula>
    </cfRule>
  </conditionalFormatting>
  <conditionalFormatting sqref="H10:I409">
    <cfRule type="expression" dxfId="28" priority="7" stopIfTrue="1">
      <formula>#REF!&lt;2013</formula>
    </cfRule>
  </conditionalFormatting>
  <conditionalFormatting sqref="K10:K409">
    <cfRule type="expression" dxfId="27" priority="9" stopIfTrue="1">
      <formula>$J10&lt;&gt;"мониторинг проводится как часть централизованного пункта мониторинга"</formula>
    </cfRule>
  </conditionalFormatting>
  <dataValidations xWindow="1233" yWindow="699" count="11">
    <dataValidation type="decimal" operator="greaterThanOrEqual" allowBlank="1" showInputMessage="1" showErrorMessage="1" promptTitle="Days in Operation" prompt="Enter the number of days the well or shaft was in operation during the reporting year. Divide total hours of operation by 24. " sqref="H10:H409" xr:uid="{3D7A9BC6-ED74-40B3-ABCD-73A31D01D510}">
      <formula1>0</formula1>
    </dataValidation>
    <dataValidation allowBlank="1" showInputMessage="1" showErrorMessage="1" promptTitle="Close date" prompt="Enter the close date of the well or shaft (MM/DD/YYYY).  If operating through the end of the reporting year, the close date is December 31st of the reporting year." sqref="I10:I409" xr:uid="{3F7D0DD2-9B89-4B4F-B23B-EF476F8F7AD4}"/>
    <dataValidation allowBlank="1" showInputMessage="1" showErrorMessage="1" promptTitle="Start date" prompt="Enter the Start Date of the well or shaft (MM/DD/YYYY)" sqref="G10:H409" xr:uid="{9A47D938-BFEC-456A-AC37-A49FC94D6138}"/>
    <dataValidation allowBlank="1" showInputMessage="1" showErrorMessage="1" promptTitle="Centralized Monitoring Point ID" prompt="Enter a unique identifier or name for each centralized monitoring point.  IDs for centralized monitoring points should be different than the IDs used for wells and shafts." sqref="K10:K409" xr:uid="{EB38A43D-24C5-411C-B1DF-E37A602AEB7D}"/>
    <dataValidation allowBlank="1" showInputMessage="1" showErrorMessage="1" errorTitle="Fraction" error="This value is a fraction and must fall between 0 and 1" promptTitle="Description" prompt="Provide additional text when specifying &quot;Other&quot; for description." sqref="F10:F409" xr:uid="{698554EC-3304-4DAA-99AA-1A4C01AA1476}"/>
    <dataValidation type="list" showInputMessage="1" showErrorMessage="1" errorTitle="Invalid Entry" error="Please select an option from the drop-down menu and in blue cells only." promptTitle="Gas collection system" prompt="Is the well associated with a gas collection system?" sqref="D10:D409" xr:uid="{7F12C086-E80D-4035-99B9-4829D59AE348}">
      <formula1>$AD$10:$AD$11</formula1>
    </dataValidation>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Well and Shaft ID" prompt="Enter a unique identifier or name for each well or shaft." sqref="B10:B409" xr:uid="{17F6717D-87AD-4037-AB37-14BAEC6806CF}">
      <formula1>AND(COUNTIF($B$10:$B$409,B10)&lt;=1,COUNTA($B$10:B10)=$A10)</formula1>
    </dataValidation>
    <dataValidation type="list" allowBlank="1" showInputMessage="1" showErrorMessage="1" sqref="E16:E409" xr:uid="{CA95FFEF-CDAA-466A-A410-C87B50EDD026}">
      <formula1>IF($C15="Скважина",$E$412:$E$417,$G$412:$G$415)</formula1>
    </dataValidation>
    <dataValidation type="list" allowBlank="1" showInputMessage="1" showErrorMessage="1" promptTitle="ID/ Name Type" prompt="Enter &quot;well&quot;, &quot;shaft&quot;, or &quot;centralized gas collection system&quot;" sqref="C10:C409" xr:uid="{4AC47317-6D9A-4116-B911-E044E8E3E9B0}">
      <formula1>"Скважина, Ствол, Централизованная система сбора газа"</formula1>
    </dataValidation>
    <dataValidation type="list" allowBlank="1" showInputMessage="1" showErrorMessage="1" sqref="E10:E15" xr:uid="{99C330C1-A9F5-4580-A684-60431688956D}">
      <formula1>IF($C10="Скважина",$E$412:$E$417,$G$412:$G$415)</formula1>
    </dataValidation>
    <dataValidation type="list" allowBlank="1" showInputMessage="1" showErrorMessage="1" promptTitle="Individual or Centralized" prompt="Select whether the well or shaft is monitored individually, or as a part of a centralized monitoring point." sqref="J10:J409" xr:uid="{9182CDF4-61DA-49D9-8781-481A0DA2EB42}">
      <formula1>"мониторинг проводится индивидуально, мониторинг проводится как часть централизованного пункта мониторинга"</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AY810"/>
  <sheetViews>
    <sheetView zoomScale="85" zoomScaleNormal="85" workbookViewId="0"/>
  </sheetViews>
  <sheetFormatPr defaultColWidth="9.08984375" defaultRowHeight="14.5" x14ac:dyDescent="0.35"/>
  <cols>
    <col min="1" max="1" width="5" style="148" bestFit="1" customWidth="1"/>
    <col min="2" max="2" width="36.6328125" style="148" customWidth="1"/>
    <col min="3" max="3" width="17.453125" style="148" customWidth="1"/>
    <col min="4" max="6" width="15.6328125" style="148" customWidth="1"/>
    <col min="7" max="7" width="57.6328125" style="148" customWidth="1"/>
    <col min="8" max="13" width="30.6328125" style="148" customWidth="1"/>
    <col min="14" max="14" width="15.6328125" style="148" customWidth="1"/>
    <col min="15" max="15" width="69.08984375" style="148" customWidth="1"/>
    <col min="16" max="16" width="16.90625" style="148" customWidth="1"/>
    <col min="17" max="19" width="30.6328125" style="148" customWidth="1"/>
    <col min="20" max="20" width="24.453125" style="148" customWidth="1"/>
    <col min="21" max="21" width="21.6328125" style="148" customWidth="1"/>
    <col min="22" max="22" width="30.6328125" style="148" customWidth="1"/>
    <col min="23" max="23" width="26.08984375" style="148" customWidth="1"/>
    <col min="24" max="24" width="20.453125" style="148" customWidth="1"/>
    <col min="25" max="26" width="30.6328125" style="148" customWidth="1"/>
    <col min="27" max="27" width="30.6328125" style="173" customWidth="1"/>
    <col min="28" max="28" width="34.6328125" style="173" customWidth="1"/>
    <col min="29" max="29" width="34.6328125" style="148" customWidth="1"/>
    <col min="30" max="30" width="34.6328125" customWidth="1"/>
    <col min="31" max="31" width="30.6328125" style="148" customWidth="1"/>
    <col min="32" max="32" width="30.6328125" customWidth="1"/>
    <col min="33" max="33" width="21.453125" customWidth="1"/>
    <col min="34" max="34" width="26.453125" hidden="1" customWidth="1"/>
    <col min="35" max="35" width="87.6328125" hidden="1" customWidth="1"/>
    <col min="36" max="36" width="9.08984375" hidden="1" customWidth="1"/>
    <col min="37" max="37" width="9" hidden="1" customWidth="1"/>
    <col min="38" max="38" width="9.08984375" hidden="1" customWidth="1"/>
    <col min="39" max="43" width="9.08984375" customWidth="1"/>
    <col min="44" max="44" width="9.453125" customWidth="1"/>
    <col min="45" max="46" width="9.08984375" customWidth="1"/>
    <col min="47" max="47" width="9.08984375" style="30" customWidth="1"/>
    <col min="48" max="49" width="9.08984375" customWidth="1"/>
    <col min="51" max="51" width="9.08984375" customWidth="1"/>
  </cols>
  <sheetData>
    <row r="1" spans="1:51" ht="18" x14ac:dyDescent="0.35">
      <c r="B1" s="220" t="s">
        <v>211</v>
      </c>
      <c r="C1" s="221"/>
      <c r="D1" s="221"/>
      <c r="E1" s="221"/>
      <c r="F1" s="221"/>
      <c r="G1" s="221"/>
      <c r="H1" s="150"/>
      <c r="I1" s="150"/>
      <c r="J1" s="150"/>
      <c r="K1" s="150"/>
      <c r="L1" s="150"/>
      <c r="M1" s="150"/>
      <c r="N1" s="150"/>
      <c r="O1" s="150"/>
      <c r="P1" s="150"/>
      <c r="Q1" s="150"/>
      <c r="R1" s="150"/>
      <c r="S1" s="150"/>
      <c r="T1" s="150"/>
      <c r="U1" s="150"/>
      <c r="V1" s="150"/>
      <c r="W1" s="150"/>
      <c r="X1" s="150"/>
      <c r="Y1" s="150"/>
      <c r="Z1" s="150"/>
      <c r="AA1" s="150"/>
      <c r="AB1" s="150"/>
      <c r="AC1" s="163"/>
      <c r="AD1" s="29"/>
    </row>
    <row r="2" spans="1:51" ht="14.9" customHeight="1" x14ac:dyDescent="0.35">
      <c r="B2" s="296"/>
      <c r="C2" s="296"/>
      <c r="D2" s="236"/>
      <c r="E2" s="219"/>
      <c r="F2" s="219"/>
      <c r="G2" s="219"/>
      <c r="H2" s="150"/>
      <c r="I2" s="150"/>
      <c r="J2" s="150"/>
      <c r="K2" s="150"/>
      <c r="L2" s="150"/>
      <c r="M2" s="150"/>
      <c r="N2" s="150"/>
      <c r="O2" s="150"/>
      <c r="P2" s="150"/>
      <c r="Q2" s="150"/>
      <c r="R2" s="150"/>
      <c r="S2" s="150"/>
      <c r="T2" s="150"/>
      <c r="U2" s="150"/>
      <c r="V2" s="150"/>
      <c r="W2" s="150"/>
      <c r="X2" s="150"/>
      <c r="Y2" s="150"/>
      <c r="Z2" s="150"/>
      <c r="AA2" s="150"/>
      <c r="AB2" s="150"/>
      <c r="AC2" s="163"/>
      <c r="AD2" s="29"/>
    </row>
    <row r="3" spans="1:51" x14ac:dyDescent="0.35">
      <c r="B3" s="222" t="s">
        <v>178</v>
      </c>
      <c r="C3" s="221"/>
      <c r="D3" s="221"/>
      <c r="E3" s="221"/>
      <c r="F3" s="221"/>
      <c r="G3" s="221"/>
      <c r="H3" s="150"/>
      <c r="I3" s="150"/>
      <c r="J3" s="150"/>
      <c r="K3" s="150"/>
      <c r="L3" s="150"/>
      <c r="M3" s="150"/>
      <c r="N3" s="150"/>
      <c r="O3" s="150"/>
      <c r="P3" s="150"/>
      <c r="Q3" s="150"/>
      <c r="R3" s="150"/>
      <c r="S3" s="150"/>
      <c r="T3" s="150"/>
      <c r="U3" s="150"/>
      <c r="V3" s="150"/>
      <c r="W3" s="150"/>
      <c r="X3" s="150"/>
      <c r="Y3" s="150"/>
      <c r="Z3" s="150"/>
      <c r="AA3" s="150"/>
      <c r="AB3" s="150"/>
      <c r="AC3" s="163"/>
      <c r="AD3" s="29"/>
    </row>
    <row r="4" spans="1:51" ht="404.15" customHeight="1" x14ac:dyDescent="0.35">
      <c r="B4" s="299" t="s">
        <v>245</v>
      </c>
      <c r="C4" s="300"/>
      <c r="D4" s="300"/>
      <c r="E4" s="300"/>
      <c r="F4" s="300"/>
      <c r="G4" s="301"/>
      <c r="H4" s="150"/>
      <c r="I4" s="150"/>
      <c r="J4" s="150"/>
      <c r="K4" s="150"/>
      <c r="L4" s="150"/>
      <c r="M4" s="150"/>
      <c r="N4" s="150"/>
      <c r="O4" s="150"/>
      <c r="P4" s="150"/>
      <c r="Q4" s="150"/>
      <c r="R4" s="150"/>
      <c r="S4" s="150"/>
      <c r="T4" s="150"/>
      <c r="U4" s="150"/>
      <c r="V4" s="150"/>
      <c r="W4" s="150"/>
      <c r="X4" s="150"/>
      <c r="Y4" s="150"/>
      <c r="Z4" s="150"/>
      <c r="AA4" s="150"/>
      <c r="AB4" s="150"/>
      <c r="AC4" s="163"/>
      <c r="AD4" s="29"/>
    </row>
    <row r="5" spans="1:51" ht="15" customHeight="1" x14ac:dyDescent="0.35">
      <c r="A5" s="150"/>
      <c r="B5" s="150"/>
      <c r="C5" s="164"/>
      <c r="D5" s="164"/>
      <c r="E5" s="165"/>
      <c r="F5" s="165"/>
      <c r="G5" s="165"/>
      <c r="H5" s="153"/>
      <c r="I5" s="153"/>
      <c r="J5" s="150"/>
      <c r="K5" s="150"/>
      <c r="L5" s="150"/>
      <c r="M5" s="150"/>
      <c r="N5" s="150"/>
      <c r="O5" s="150"/>
      <c r="P5" s="150"/>
      <c r="Q5" s="150"/>
      <c r="R5" s="150"/>
      <c r="S5" s="150"/>
      <c r="T5" s="150"/>
      <c r="U5" s="150"/>
      <c r="V5" s="150"/>
      <c r="W5" s="150"/>
      <c r="X5" s="150"/>
      <c r="Y5" s="150"/>
      <c r="Z5" s="150"/>
      <c r="AA5" s="150"/>
      <c r="AB5" s="150"/>
      <c r="AC5" s="163"/>
      <c r="AD5" s="29"/>
    </row>
    <row r="6" spans="1:51" ht="38.9" customHeight="1" x14ac:dyDescent="0.35">
      <c r="A6" s="232" t="s">
        <v>52</v>
      </c>
      <c r="B6" s="306" t="s">
        <v>212</v>
      </c>
      <c r="C6" s="306"/>
      <c r="D6" s="306"/>
      <c r="E6" s="306"/>
      <c r="F6" s="306"/>
      <c r="G6" s="306"/>
      <c r="H6" s="153"/>
      <c r="K6" s="150"/>
      <c r="L6" s="150"/>
      <c r="M6" s="150"/>
      <c r="N6" s="150"/>
      <c r="O6" s="150"/>
      <c r="P6" s="150"/>
      <c r="Q6" s="150"/>
      <c r="R6" s="150"/>
      <c r="S6" s="150"/>
      <c r="T6" s="150"/>
      <c r="U6" s="150"/>
      <c r="V6" s="150"/>
      <c r="W6" s="150"/>
      <c r="X6" s="150"/>
      <c r="Y6" s="150"/>
      <c r="Z6" s="150"/>
      <c r="AA6" s="150"/>
      <c r="AB6" s="150"/>
      <c r="AC6" s="163"/>
      <c r="AD6" s="29"/>
    </row>
    <row r="7" spans="1:51" ht="60" customHeight="1" x14ac:dyDescent="0.35">
      <c r="A7" s="166"/>
      <c r="B7" s="303"/>
      <c r="C7" s="303"/>
      <c r="D7" s="260" t="s">
        <v>213</v>
      </c>
      <c r="E7" s="261" t="s">
        <v>214</v>
      </c>
      <c r="F7" s="261"/>
      <c r="G7" s="262"/>
      <c r="H7" s="262"/>
      <c r="I7" s="262"/>
      <c r="J7" s="223"/>
      <c r="K7" s="223"/>
      <c r="L7" s="219"/>
      <c r="M7" s="219"/>
      <c r="N7" s="219"/>
      <c r="O7" s="150"/>
      <c r="P7" s="150"/>
      <c r="Q7" s="150"/>
      <c r="R7" s="150"/>
      <c r="S7" s="150"/>
      <c r="T7" s="150"/>
      <c r="U7" s="150"/>
      <c r="V7" s="150"/>
      <c r="W7" s="150"/>
      <c r="X7" s="150"/>
      <c r="Y7" s="150"/>
      <c r="Z7" s="150"/>
      <c r="AA7" s="150"/>
      <c r="AB7" s="150"/>
      <c r="AC7" s="163"/>
      <c r="AD7" s="29"/>
      <c r="AF7" t="s">
        <v>53</v>
      </c>
    </row>
    <row r="8" spans="1:51" s="30" customFormat="1" x14ac:dyDescent="0.35">
      <c r="A8" s="169"/>
      <c r="B8" s="229" t="s">
        <v>24</v>
      </c>
      <c r="C8" s="229" t="s">
        <v>25</v>
      </c>
      <c r="D8" s="229" t="s">
        <v>31</v>
      </c>
      <c r="E8" s="229" t="s">
        <v>32</v>
      </c>
      <c r="F8" s="229" t="s">
        <v>33</v>
      </c>
      <c r="G8" s="229" t="s">
        <v>34</v>
      </c>
      <c r="H8" s="229" t="s">
        <v>35</v>
      </c>
      <c r="I8" s="229" t="s">
        <v>36</v>
      </c>
      <c r="J8" s="229" t="s">
        <v>37</v>
      </c>
      <c r="K8" s="229" t="s">
        <v>38</v>
      </c>
      <c r="L8" s="229" t="s">
        <v>54</v>
      </c>
      <c r="M8" s="229" t="s">
        <v>55</v>
      </c>
      <c r="N8" s="229" t="s">
        <v>56</v>
      </c>
      <c r="O8" s="229" t="s">
        <v>57</v>
      </c>
      <c r="P8" s="229" t="s">
        <v>58</v>
      </c>
      <c r="Q8" s="229" t="s">
        <v>59</v>
      </c>
      <c r="R8" s="229" t="s">
        <v>60</v>
      </c>
      <c r="S8" s="229" t="s">
        <v>61</v>
      </c>
      <c r="T8" s="229" t="s">
        <v>62</v>
      </c>
      <c r="U8" s="229" t="s">
        <v>63</v>
      </c>
      <c r="V8" s="229" t="s">
        <v>64</v>
      </c>
      <c r="W8" s="229" t="s">
        <v>65</v>
      </c>
      <c r="X8" s="229" t="s">
        <v>66</v>
      </c>
      <c r="Y8" s="229" t="s">
        <v>67</v>
      </c>
      <c r="Z8" s="229" t="s">
        <v>68</v>
      </c>
      <c r="AA8" s="229" t="s">
        <v>69</v>
      </c>
      <c r="AB8" s="229" t="s">
        <v>70</v>
      </c>
      <c r="AC8" s="229" t="s">
        <v>71</v>
      </c>
      <c r="AD8" s="229" t="s">
        <v>72</v>
      </c>
      <c r="AE8" s="229" t="s">
        <v>73</v>
      </c>
      <c r="AF8" s="229" t="s">
        <v>74</v>
      </c>
      <c r="AG8"/>
      <c r="AH8" s="26"/>
      <c r="AI8" s="26"/>
      <c r="AJ8" s="26"/>
      <c r="AK8" s="26"/>
      <c r="AL8" s="26"/>
      <c r="AM8" s="26"/>
    </row>
    <row r="9" spans="1:51" ht="133.5" customHeight="1" x14ac:dyDescent="0.35">
      <c r="A9" s="170"/>
      <c r="B9" s="311" t="s">
        <v>215</v>
      </c>
      <c r="C9" s="311" t="s">
        <v>182</v>
      </c>
      <c r="D9" s="263" t="s">
        <v>218</v>
      </c>
      <c r="E9" s="263"/>
      <c r="F9" s="304" t="s">
        <v>219</v>
      </c>
      <c r="G9" s="312" t="s">
        <v>220</v>
      </c>
      <c r="H9" s="312" t="s">
        <v>223</v>
      </c>
      <c r="I9" s="312" t="s">
        <v>224</v>
      </c>
      <c r="J9" s="312" t="s">
        <v>225</v>
      </c>
      <c r="K9" s="312" t="s">
        <v>226</v>
      </c>
      <c r="L9" s="312" t="s">
        <v>227</v>
      </c>
      <c r="M9" s="307" t="s">
        <v>228</v>
      </c>
      <c r="N9" s="308"/>
      <c r="O9" s="309" t="s">
        <v>229</v>
      </c>
      <c r="P9" s="309" t="s">
        <v>230</v>
      </c>
      <c r="Q9" s="309" t="s">
        <v>231</v>
      </c>
      <c r="R9" s="309" t="s">
        <v>232</v>
      </c>
      <c r="S9" s="309" t="s">
        <v>233</v>
      </c>
      <c r="T9" s="323" t="s">
        <v>234</v>
      </c>
      <c r="U9" s="324"/>
      <c r="V9" s="318" t="s">
        <v>221</v>
      </c>
      <c r="W9" s="320" t="s">
        <v>222</v>
      </c>
      <c r="X9" s="321" t="s">
        <v>235</v>
      </c>
      <c r="Y9" s="321" t="s">
        <v>236</v>
      </c>
      <c r="Z9" s="314" t="s">
        <v>237</v>
      </c>
      <c r="AA9" s="314" t="s">
        <v>238</v>
      </c>
      <c r="AB9" s="316" t="s">
        <v>239</v>
      </c>
      <c r="AC9" s="314" t="s">
        <v>240</v>
      </c>
      <c r="AD9" s="316" t="s">
        <v>268</v>
      </c>
      <c r="AE9" s="314" t="s">
        <v>241</v>
      </c>
      <c r="AF9" s="311" t="s">
        <v>242</v>
      </c>
      <c r="AG9" s="26"/>
      <c r="AH9" s="3"/>
      <c r="AI9" s="3"/>
      <c r="AJ9" s="3"/>
      <c r="AK9" s="3"/>
      <c r="AL9" s="3"/>
      <c r="AU9"/>
    </row>
    <row r="10" spans="1:51" ht="35.5" customHeight="1" x14ac:dyDescent="0.35">
      <c r="A10" s="150"/>
      <c r="B10" s="311"/>
      <c r="C10" s="311"/>
      <c r="D10" s="264" t="s">
        <v>216</v>
      </c>
      <c r="E10" s="264" t="s">
        <v>217</v>
      </c>
      <c r="F10" s="305"/>
      <c r="G10" s="313"/>
      <c r="H10" s="313"/>
      <c r="I10" s="313"/>
      <c r="J10" s="313"/>
      <c r="K10" s="313"/>
      <c r="L10" s="313"/>
      <c r="M10" s="265" t="s">
        <v>216</v>
      </c>
      <c r="N10" s="266" t="s">
        <v>217</v>
      </c>
      <c r="O10" s="310"/>
      <c r="P10" s="310"/>
      <c r="Q10" s="310"/>
      <c r="R10" s="310"/>
      <c r="S10" s="310"/>
      <c r="T10" s="267" t="s">
        <v>216</v>
      </c>
      <c r="U10" s="268" t="s">
        <v>217</v>
      </c>
      <c r="V10" s="319"/>
      <c r="W10" s="319"/>
      <c r="X10" s="322"/>
      <c r="Y10" s="322"/>
      <c r="Z10" s="315"/>
      <c r="AA10" s="315"/>
      <c r="AB10" s="317"/>
      <c r="AC10" s="315"/>
      <c r="AD10" s="317"/>
      <c r="AE10" s="315"/>
      <c r="AF10" s="311"/>
      <c r="AG10" s="3"/>
      <c r="AH10" s="2"/>
      <c r="AI10" s="87" t="s">
        <v>75</v>
      </c>
      <c r="AJ10" s="4"/>
      <c r="AK10" s="5"/>
      <c r="AL10" s="2"/>
      <c r="AR10" s="30"/>
      <c r="AU10"/>
    </row>
    <row r="11" spans="1:51" x14ac:dyDescent="0.35">
      <c r="A11" s="171">
        <v>1</v>
      </c>
      <c r="B11" s="60"/>
      <c r="C11" s="60"/>
      <c r="D11" s="71"/>
      <c r="E11" s="71"/>
      <c r="F11" s="193" t="str">
        <f t="shared" ref="F11:F74" si="0">IF(ISBLANK(B11),"",E11-D11+1)</f>
        <v/>
      </c>
      <c r="G11" s="172"/>
      <c r="H11" s="146"/>
      <c r="I11" s="62"/>
      <c r="J11" s="62"/>
      <c r="K11" s="60"/>
      <c r="L11" s="71"/>
      <c r="M11" s="71"/>
      <c r="N11" s="71"/>
      <c r="O11" s="134"/>
      <c r="P11" s="62"/>
      <c r="Q11" s="62"/>
      <c r="R11" s="60"/>
      <c r="S11" s="71"/>
      <c r="T11" s="71"/>
      <c r="U11" s="71"/>
      <c r="V11" s="63"/>
      <c r="W11" s="62"/>
      <c r="X11" s="63"/>
      <c r="Y11" s="62"/>
      <c r="Z11" s="63"/>
      <c r="AA11" s="63"/>
      <c r="AB11" s="62"/>
      <c r="AC11" s="62"/>
      <c r="AD11" s="19" t="str">
        <f>IF(ISBLANK(B11),"",IF(AB11=0,1,(IF(Z11="Скорость потока измерялась на сухой основе, а концентрация CH4 измерялась на влажной основе",1/(1-AB11),1-AB11))))</f>
        <v/>
      </c>
      <c r="AE11" s="62"/>
      <c r="AF11" s="194" t="str">
        <f>IF(ISBLANK(B11),"",IF(I11="скм/м",F11*(H11*AD11*(P11/100)*0.6776*1*1440*(1/1000)),F11*(H11*AD11*(P11/100)*0.6776*(288.706/V11)*(X11/101325)*1440*(1/1000))))</f>
        <v/>
      </c>
      <c r="AG11" s="2"/>
      <c r="AH11" s="2"/>
      <c r="AI11" s="9" t="s">
        <v>462</v>
      </c>
      <c r="AJ11" s="2"/>
      <c r="AK11" s="7"/>
      <c r="AL11" s="2"/>
      <c r="AU11"/>
      <c r="AY11" s="86"/>
    </row>
    <row r="12" spans="1:51" x14ac:dyDescent="0.35">
      <c r="A12" s="171">
        <v>2</v>
      </c>
      <c r="B12" s="60"/>
      <c r="C12" s="60"/>
      <c r="D12" s="71"/>
      <c r="E12" s="71"/>
      <c r="F12" s="193" t="str">
        <f t="shared" si="0"/>
        <v/>
      </c>
      <c r="G12" s="172"/>
      <c r="H12" s="62"/>
      <c r="I12" s="62"/>
      <c r="J12" s="62"/>
      <c r="K12" s="60"/>
      <c r="L12" s="71"/>
      <c r="M12" s="71"/>
      <c r="N12" s="71"/>
      <c r="O12" s="134"/>
      <c r="P12" s="62"/>
      <c r="Q12" s="62"/>
      <c r="R12" s="60"/>
      <c r="S12" s="71"/>
      <c r="T12" s="71"/>
      <c r="U12" s="71"/>
      <c r="V12" s="63"/>
      <c r="W12" s="62"/>
      <c r="X12" s="63"/>
      <c r="Y12" s="62"/>
      <c r="Z12" s="63"/>
      <c r="AA12" s="63"/>
      <c r="AB12" s="62"/>
      <c r="AC12" s="62"/>
      <c r="AD12" s="19" t="str">
        <f t="shared" ref="AD12:AD75" si="1">IF(ISBLANK(B12),"",IF(AB12=0,1,(IF(Z12="Скорость потока измерялась на сухой основе, а концентрация CH4 измерялась на влажной основе",1/(1-AB12),1-AB12))))</f>
        <v/>
      </c>
      <c r="AE12" s="62"/>
      <c r="AF12" s="194" t="str">
        <f t="shared" ref="AF12:AF75" si="2">IF(ISBLANK(B12),"",IF(I12="скм/м",F12*(H12*AD12*(P12/100)*0.6776*1*1440*(1/1000)),F12*(H12*AD12*(P12/100)*0.6776*(288.706/V12)*(X12/101325)*1440*(1/1000))))</f>
        <v/>
      </c>
      <c r="AG12" s="2"/>
      <c r="AH12" s="2"/>
      <c r="AI12" s="9" t="s">
        <v>463</v>
      </c>
      <c r="AJ12" s="2"/>
      <c r="AK12" s="7"/>
      <c r="AL12" s="2"/>
      <c r="AU12"/>
      <c r="AY12" s="86"/>
    </row>
    <row r="13" spans="1:51" x14ac:dyDescent="0.35">
      <c r="A13" s="171">
        <v>3</v>
      </c>
      <c r="B13" s="60"/>
      <c r="C13" s="60"/>
      <c r="D13" s="71"/>
      <c r="E13" s="71"/>
      <c r="F13" s="193" t="str">
        <f t="shared" si="0"/>
        <v/>
      </c>
      <c r="G13" s="172"/>
      <c r="H13" s="62"/>
      <c r="I13" s="62"/>
      <c r="J13" s="62"/>
      <c r="K13" s="60"/>
      <c r="L13" s="71"/>
      <c r="M13" s="71"/>
      <c r="N13" s="71"/>
      <c r="O13" s="134"/>
      <c r="P13" s="62"/>
      <c r="Q13" s="62"/>
      <c r="R13" s="60"/>
      <c r="S13" s="71"/>
      <c r="T13" s="71"/>
      <c r="U13" s="71"/>
      <c r="V13" s="63"/>
      <c r="W13" s="62"/>
      <c r="X13" s="63"/>
      <c r="Y13" s="62"/>
      <c r="Z13" s="63"/>
      <c r="AA13" s="63"/>
      <c r="AB13" s="62"/>
      <c r="AC13" s="62"/>
      <c r="AD13" s="19" t="str">
        <f t="shared" si="1"/>
        <v/>
      </c>
      <c r="AE13" s="62"/>
      <c r="AF13" s="194" t="str">
        <f t="shared" si="2"/>
        <v/>
      </c>
      <c r="AG13" s="2"/>
      <c r="AH13" s="2"/>
      <c r="AI13" s="83" t="s">
        <v>464</v>
      </c>
      <c r="AJ13" s="10"/>
      <c r="AK13" s="11"/>
      <c r="AL13" s="2"/>
      <c r="AU13"/>
      <c r="AY13" s="86"/>
    </row>
    <row r="14" spans="1:51" x14ac:dyDescent="0.35">
      <c r="A14" s="171">
        <v>4</v>
      </c>
      <c r="B14" s="60"/>
      <c r="C14" s="60"/>
      <c r="D14" s="71"/>
      <c r="E14" s="71"/>
      <c r="F14" s="193" t="str">
        <f t="shared" si="0"/>
        <v/>
      </c>
      <c r="G14" s="172"/>
      <c r="H14" s="62"/>
      <c r="I14" s="62"/>
      <c r="J14" s="62"/>
      <c r="K14" s="60"/>
      <c r="L14" s="71"/>
      <c r="M14" s="71"/>
      <c r="N14" s="71"/>
      <c r="O14" s="134"/>
      <c r="P14" s="62"/>
      <c r="Q14" s="62"/>
      <c r="R14" s="60"/>
      <c r="S14" s="71"/>
      <c r="T14" s="71"/>
      <c r="U14" s="71"/>
      <c r="V14" s="63"/>
      <c r="W14" s="62"/>
      <c r="X14" s="63"/>
      <c r="Y14" s="62"/>
      <c r="Z14" s="63"/>
      <c r="AA14" s="63"/>
      <c r="AB14" s="62"/>
      <c r="AC14" s="62"/>
      <c r="AD14" s="19" t="str">
        <f t="shared" si="1"/>
        <v/>
      </c>
      <c r="AE14" s="62"/>
      <c r="AF14" s="194" t="str">
        <f t="shared" si="2"/>
        <v/>
      </c>
      <c r="AH14" s="2"/>
      <c r="AI14" s="2"/>
      <c r="AJ14" s="2"/>
      <c r="AK14" s="2"/>
      <c r="AL14" s="2"/>
      <c r="AU14"/>
      <c r="AY14" s="86"/>
    </row>
    <row r="15" spans="1:51" x14ac:dyDescent="0.35">
      <c r="A15" s="171">
        <v>5</v>
      </c>
      <c r="B15" s="60"/>
      <c r="C15" s="60"/>
      <c r="D15" s="71"/>
      <c r="E15" s="71"/>
      <c r="F15" s="193" t="str">
        <f t="shared" si="0"/>
        <v/>
      </c>
      <c r="G15" s="172"/>
      <c r="H15" s="62"/>
      <c r="I15" s="62"/>
      <c r="J15" s="62"/>
      <c r="K15" s="60"/>
      <c r="L15" s="71"/>
      <c r="M15" s="71"/>
      <c r="N15" s="71"/>
      <c r="O15" s="134"/>
      <c r="P15" s="62"/>
      <c r="Q15" s="62"/>
      <c r="R15" s="60"/>
      <c r="S15" s="71"/>
      <c r="T15" s="71"/>
      <c r="U15" s="71"/>
      <c r="V15" s="63"/>
      <c r="W15" s="62"/>
      <c r="X15" s="147"/>
      <c r="Y15" s="62"/>
      <c r="Z15" s="63"/>
      <c r="AA15" s="63"/>
      <c r="AB15" s="62"/>
      <c r="AC15" s="62"/>
      <c r="AD15" s="19" t="str">
        <f t="shared" si="1"/>
        <v/>
      </c>
      <c r="AE15" s="62"/>
      <c r="AF15" s="194" t="str">
        <f t="shared" si="2"/>
        <v/>
      </c>
      <c r="AG15" s="2"/>
      <c r="AH15" s="2"/>
      <c r="AI15" s="2"/>
      <c r="AJ15" s="2"/>
      <c r="AK15" s="2"/>
      <c r="AL15" s="2"/>
      <c r="AU15"/>
      <c r="AY15" s="86"/>
    </row>
    <row r="16" spans="1:51" x14ac:dyDescent="0.35">
      <c r="A16" s="171">
        <v>6</v>
      </c>
      <c r="B16" s="60"/>
      <c r="C16" s="60"/>
      <c r="D16" s="71"/>
      <c r="E16" s="71"/>
      <c r="F16" s="193" t="str">
        <f t="shared" si="0"/>
        <v/>
      </c>
      <c r="G16" s="172"/>
      <c r="H16" s="62"/>
      <c r="I16" s="62"/>
      <c r="J16" s="62"/>
      <c r="K16" s="60"/>
      <c r="L16" s="71"/>
      <c r="M16" s="71"/>
      <c r="N16" s="71"/>
      <c r="O16" s="134"/>
      <c r="P16" s="62"/>
      <c r="Q16" s="62"/>
      <c r="R16" s="60"/>
      <c r="S16" s="71"/>
      <c r="T16" s="71"/>
      <c r="U16" s="71"/>
      <c r="V16" s="63"/>
      <c r="W16" s="62"/>
      <c r="X16" s="147"/>
      <c r="Y16" s="62"/>
      <c r="Z16" s="63"/>
      <c r="AA16" s="63"/>
      <c r="AB16" s="62"/>
      <c r="AC16" s="62"/>
      <c r="AD16" s="19" t="str">
        <f t="shared" si="1"/>
        <v/>
      </c>
      <c r="AE16" s="62"/>
      <c r="AF16" s="194" t="str">
        <f t="shared" si="2"/>
        <v/>
      </c>
      <c r="AG16" s="2"/>
      <c r="AH16" s="2"/>
      <c r="AI16" s="19"/>
      <c r="AJ16" s="2"/>
      <c r="AK16" s="2"/>
      <c r="AL16" s="2"/>
      <c r="AU16"/>
      <c r="AY16" s="86"/>
    </row>
    <row r="17" spans="1:51" x14ac:dyDescent="0.35">
      <c r="A17" s="171">
        <v>7</v>
      </c>
      <c r="B17" s="60"/>
      <c r="C17" s="60"/>
      <c r="D17" s="71"/>
      <c r="E17" s="71"/>
      <c r="F17" s="193" t="str">
        <f t="shared" si="0"/>
        <v/>
      </c>
      <c r="G17" s="172"/>
      <c r="H17" s="62"/>
      <c r="I17" s="62"/>
      <c r="J17" s="62"/>
      <c r="K17" s="60"/>
      <c r="L17" s="71"/>
      <c r="M17" s="71"/>
      <c r="N17" s="71"/>
      <c r="O17" s="134"/>
      <c r="P17" s="62"/>
      <c r="Q17" s="62"/>
      <c r="R17" s="60"/>
      <c r="S17" s="71"/>
      <c r="T17" s="71"/>
      <c r="U17" s="71"/>
      <c r="V17" s="63"/>
      <c r="W17" s="62"/>
      <c r="X17" s="63"/>
      <c r="Y17" s="62"/>
      <c r="Z17" s="63"/>
      <c r="AA17" s="63"/>
      <c r="AB17" s="62"/>
      <c r="AC17" s="62"/>
      <c r="AD17" s="19" t="str">
        <f t="shared" si="1"/>
        <v/>
      </c>
      <c r="AE17" s="62"/>
      <c r="AF17" s="194" t="str">
        <f t="shared" si="2"/>
        <v/>
      </c>
      <c r="AG17" s="2"/>
      <c r="AH17" s="2"/>
      <c r="AI17" s="19"/>
      <c r="AJ17" s="2"/>
      <c r="AK17" s="2"/>
      <c r="AL17" s="2"/>
      <c r="AU17"/>
      <c r="AY17" s="86"/>
    </row>
    <row r="18" spans="1:51" x14ac:dyDescent="0.35">
      <c r="A18" s="171">
        <v>8</v>
      </c>
      <c r="B18" s="60"/>
      <c r="C18" s="60"/>
      <c r="D18" s="71"/>
      <c r="E18" s="71"/>
      <c r="F18" s="193" t="str">
        <f t="shared" si="0"/>
        <v/>
      </c>
      <c r="G18" s="172"/>
      <c r="H18" s="62"/>
      <c r="I18" s="62"/>
      <c r="J18" s="62"/>
      <c r="K18" s="60"/>
      <c r="L18" s="71"/>
      <c r="M18" s="71"/>
      <c r="N18" s="71"/>
      <c r="O18" s="134"/>
      <c r="P18" s="62"/>
      <c r="Q18" s="62"/>
      <c r="R18" s="60"/>
      <c r="S18" s="71"/>
      <c r="T18" s="71"/>
      <c r="U18" s="71"/>
      <c r="V18" s="63"/>
      <c r="W18" s="62"/>
      <c r="X18" s="63"/>
      <c r="Y18" s="62"/>
      <c r="Z18" s="63"/>
      <c r="AA18" s="63"/>
      <c r="AB18" s="62"/>
      <c r="AC18" s="62"/>
      <c r="AD18" s="19" t="str">
        <f t="shared" si="1"/>
        <v/>
      </c>
      <c r="AE18" s="62"/>
      <c r="AF18" s="194" t="str">
        <f t="shared" si="2"/>
        <v/>
      </c>
      <c r="AG18" s="2"/>
      <c r="AH18" s="2"/>
      <c r="AI18" s="2"/>
      <c r="AJ18" s="2"/>
      <c r="AK18" s="2"/>
      <c r="AL18" s="2"/>
      <c r="AU18"/>
      <c r="AY18" s="86"/>
    </row>
    <row r="19" spans="1:51" x14ac:dyDescent="0.35">
      <c r="A19" s="171">
        <v>9</v>
      </c>
      <c r="B19" s="60"/>
      <c r="C19" s="60"/>
      <c r="D19" s="71"/>
      <c r="E19" s="71"/>
      <c r="F19" s="193" t="str">
        <f t="shared" si="0"/>
        <v/>
      </c>
      <c r="G19" s="172"/>
      <c r="H19" s="62"/>
      <c r="I19" s="62"/>
      <c r="J19" s="62"/>
      <c r="K19" s="60"/>
      <c r="L19" s="71"/>
      <c r="M19" s="71"/>
      <c r="N19" s="71"/>
      <c r="O19" s="134"/>
      <c r="P19" s="62"/>
      <c r="Q19" s="62"/>
      <c r="R19" s="60"/>
      <c r="S19" s="71"/>
      <c r="T19" s="71"/>
      <c r="U19" s="71"/>
      <c r="V19" s="63"/>
      <c r="W19" s="62"/>
      <c r="X19" s="63"/>
      <c r="Y19" s="62"/>
      <c r="Z19" s="63"/>
      <c r="AA19" s="63"/>
      <c r="AB19" s="62"/>
      <c r="AC19" s="62"/>
      <c r="AD19" s="19" t="str">
        <f t="shared" si="1"/>
        <v/>
      </c>
      <c r="AE19" s="62"/>
      <c r="AF19" s="194" t="str">
        <f t="shared" si="2"/>
        <v/>
      </c>
      <c r="AG19" s="2"/>
      <c r="AH19" s="2"/>
      <c r="AI19" s="2"/>
      <c r="AJ19" s="2"/>
      <c r="AK19" s="2"/>
      <c r="AL19" s="2"/>
      <c r="AU19"/>
      <c r="AY19" s="86"/>
    </row>
    <row r="20" spans="1:51" x14ac:dyDescent="0.35">
      <c r="A20" s="171">
        <v>10</v>
      </c>
      <c r="B20" s="60"/>
      <c r="C20" s="60"/>
      <c r="D20" s="71"/>
      <c r="E20" s="71"/>
      <c r="F20" s="193" t="str">
        <f t="shared" si="0"/>
        <v/>
      </c>
      <c r="G20" s="71"/>
      <c r="H20" s="62"/>
      <c r="I20" s="62"/>
      <c r="J20" s="62"/>
      <c r="K20" s="60"/>
      <c r="L20" s="71"/>
      <c r="M20" s="71"/>
      <c r="N20" s="71"/>
      <c r="O20" s="134"/>
      <c r="P20" s="62"/>
      <c r="Q20" s="62"/>
      <c r="R20" s="60"/>
      <c r="S20" s="71"/>
      <c r="T20" s="71"/>
      <c r="U20" s="71"/>
      <c r="V20" s="63"/>
      <c r="W20" s="62"/>
      <c r="X20" s="63"/>
      <c r="Y20" s="62"/>
      <c r="Z20" s="63"/>
      <c r="AA20" s="63"/>
      <c r="AB20" s="62"/>
      <c r="AC20" s="62"/>
      <c r="AD20" s="19" t="str">
        <f t="shared" si="1"/>
        <v/>
      </c>
      <c r="AE20" s="62"/>
      <c r="AF20" s="194" t="str">
        <f t="shared" si="2"/>
        <v/>
      </c>
      <c r="AG20" s="2"/>
      <c r="AH20" s="2"/>
      <c r="AI20" s="19" t="s">
        <v>76</v>
      </c>
      <c r="AJ20" s="2"/>
      <c r="AK20" s="2"/>
      <c r="AL20" s="2"/>
      <c r="AU20"/>
      <c r="AY20" s="86"/>
    </row>
    <row r="21" spans="1:51" x14ac:dyDescent="0.35">
      <c r="A21" s="171">
        <v>11</v>
      </c>
      <c r="B21" s="60"/>
      <c r="C21" s="60"/>
      <c r="D21" s="71"/>
      <c r="E21" s="71"/>
      <c r="F21" s="193" t="str">
        <f t="shared" si="0"/>
        <v/>
      </c>
      <c r="G21" s="71"/>
      <c r="H21" s="62"/>
      <c r="I21" s="62"/>
      <c r="J21" s="62"/>
      <c r="K21" s="60"/>
      <c r="L21" s="71"/>
      <c r="M21" s="71"/>
      <c r="N21" s="71"/>
      <c r="O21" s="134"/>
      <c r="P21" s="62"/>
      <c r="Q21" s="62"/>
      <c r="R21" s="60"/>
      <c r="S21" s="71"/>
      <c r="T21" s="71"/>
      <c r="U21" s="71"/>
      <c r="V21" s="63"/>
      <c r="W21" s="62"/>
      <c r="X21" s="63"/>
      <c r="Y21" s="62"/>
      <c r="Z21" s="63"/>
      <c r="AA21" s="63"/>
      <c r="AB21" s="62"/>
      <c r="AC21" s="62"/>
      <c r="AD21" s="19" t="str">
        <f t="shared" si="1"/>
        <v/>
      </c>
      <c r="AE21" s="62"/>
      <c r="AF21" s="194" t="str">
        <f t="shared" si="2"/>
        <v/>
      </c>
      <c r="AG21" s="2"/>
      <c r="AH21" s="2"/>
      <c r="AI21" s="19" t="s">
        <v>77</v>
      </c>
      <c r="AJ21" s="2"/>
      <c r="AK21" s="2"/>
      <c r="AL21" s="2"/>
      <c r="AU21"/>
      <c r="AY21" s="86"/>
    </row>
    <row r="22" spans="1:51" x14ac:dyDescent="0.35">
      <c r="A22" s="171">
        <v>12</v>
      </c>
      <c r="B22" s="60"/>
      <c r="C22" s="60"/>
      <c r="D22" s="71"/>
      <c r="E22" s="71"/>
      <c r="F22" s="193" t="str">
        <f t="shared" si="0"/>
        <v/>
      </c>
      <c r="G22" s="71"/>
      <c r="H22" s="62"/>
      <c r="I22" s="62"/>
      <c r="J22" s="62"/>
      <c r="K22" s="60"/>
      <c r="L22" s="71"/>
      <c r="M22" s="71"/>
      <c r="N22" s="71"/>
      <c r="O22" s="134"/>
      <c r="P22" s="62"/>
      <c r="Q22" s="62"/>
      <c r="R22" s="60"/>
      <c r="S22" s="71"/>
      <c r="T22" s="71"/>
      <c r="U22" s="71"/>
      <c r="V22" s="63"/>
      <c r="W22" s="62"/>
      <c r="X22" s="63"/>
      <c r="Y22" s="62"/>
      <c r="Z22" s="63"/>
      <c r="AA22" s="63"/>
      <c r="AB22" s="62"/>
      <c r="AC22" s="62"/>
      <c r="AD22" s="19" t="str">
        <f t="shared" si="1"/>
        <v/>
      </c>
      <c r="AE22" s="62"/>
      <c r="AF22" s="194" t="str">
        <f t="shared" si="2"/>
        <v/>
      </c>
      <c r="AG22" s="2"/>
      <c r="AH22" s="2"/>
      <c r="AI22" s="2"/>
      <c r="AJ22" s="2"/>
      <c r="AK22" s="2"/>
      <c r="AL22" s="2"/>
      <c r="AU22"/>
      <c r="AY22" s="86"/>
    </row>
    <row r="23" spans="1:51" x14ac:dyDescent="0.35">
      <c r="A23" s="171">
        <v>13</v>
      </c>
      <c r="B23" s="60"/>
      <c r="C23" s="60"/>
      <c r="D23" s="71"/>
      <c r="E23" s="71"/>
      <c r="F23" s="193" t="str">
        <f t="shared" si="0"/>
        <v/>
      </c>
      <c r="G23" s="71"/>
      <c r="H23" s="62"/>
      <c r="I23" s="62"/>
      <c r="J23" s="62"/>
      <c r="K23" s="60"/>
      <c r="L23" s="71"/>
      <c r="M23" s="71"/>
      <c r="N23" s="71"/>
      <c r="O23" s="134"/>
      <c r="P23" s="62"/>
      <c r="Q23" s="62"/>
      <c r="R23" s="60"/>
      <c r="S23" s="71"/>
      <c r="T23" s="71"/>
      <c r="U23" s="71"/>
      <c r="V23" s="63"/>
      <c r="W23" s="62"/>
      <c r="X23" s="63"/>
      <c r="Y23" s="62"/>
      <c r="Z23" s="63"/>
      <c r="AA23" s="63"/>
      <c r="AB23" s="62"/>
      <c r="AC23" s="62"/>
      <c r="AD23" s="19" t="str">
        <f t="shared" si="1"/>
        <v/>
      </c>
      <c r="AE23" s="62"/>
      <c r="AF23" s="194" t="str">
        <f t="shared" si="2"/>
        <v/>
      </c>
      <c r="AG23" s="2"/>
      <c r="AH23" s="2"/>
      <c r="AI23" s="19" t="s">
        <v>78</v>
      </c>
      <c r="AJ23" s="2"/>
      <c r="AK23" s="2"/>
      <c r="AL23" s="2"/>
      <c r="AU23"/>
      <c r="AY23" s="86"/>
    </row>
    <row r="24" spans="1:51" x14ac:dyDescent="0.35">
      <c r="A24" s="171">
        <v>14</v>
      </c>
      <c r="B24" s="60"/>
      <c r="C24" s="60"/>
      <c r="D24" s="71"/>
      <c r="E24" s="71"/>
      <c r="F24" s="193" t="str">
        <f t="shared" si="0"/>
        <v/>
      </c>
      <c r="G24" s="71"/>
      <c r="H24" s="62"/>
      <c r="I24" s="62"/>
      <c r="J24" s="62"/>
      <c r="K24" s="60"/>
      <c r="L24" s="71"/>
      <c r="M24" s="71"/>
      <c r="N24" s="71"/>
      <c r="O24" s="134"/>
      <c r="P24" s="62"/>
      <c r="Q24" s="62"/>
      <c r="R24" s="60"/>
      <c r="S24" s="71"/>
      <c r="T24" s="71"/>
      <c r="U24" s="71"/>
      <c r="V24" s="63"/>
      <c r="W24" s="62"/>
      <c r="X24" s="63"/>
      <c r="Y24" s="62"/>
      <c r="Z24" s="63"/>
      <c r="AA24" s="63"/>
      <c r="AB24" s="62"/>
      <c r="AC24" s="62"/>
      <c r="AD24" s="19" t="str">
        <f t="shared" si="1"/>
        <v/>
      </c>
      <c r="AE24" s="62"/>
      <c r="AF24" s="194" t="str">
        <f t="shared" si="2"/>
        <v/>
      </c>
      <c r="AG24" s="2"/>
      <c r="AH24" s="2"/>
      <c r="AI24" s="19" t="s">
        <v>79</v>
      </c>
      <c r="AJ24" s="2"/>
      <c r="AK24" s="2"/>
      <c r="AL24" s="2"/>
      <c r="AU24"/>
      <c r="AY24" s="86"/>
    </row>
    <row r="25" spans="1:51" x14ac:dyDescent="0.35">
      <c r="A25" s="171">
        <v>15</v>
      </c>
      <c r="B25" s="60"/>
      <c r="C25" s="60"/>
      <c r="D25" s="71"/>
      <c r="E25" s="71"/>
      <c r="F25" s="193" t="str">
        <f t="shared" si="0"/>
        <v/>
      </c>
      <c r="G25" s="71"/>
      <c r="H25" s="62"/>
      <c r="I25" s="62"/>
      <c r="J25" s="62"/>
      <c r="K25" s="60"/>
      <c r="L25" s="71"/>
      <c r="M25" s="71"/>
      <c r="N25" s="71"/>
      <c r="O25" s="134"/>
      <c r="P25" s="62"/>
      <c r="Q25" s="62"/>
      <c r="R25" s="60"/>
      <c r="S25" s="71"/>
      <c r="T25" s="71"/>
      <c r="U25" s="71"/>
      <c r="V25" s="63"/>
      <c r="W25" s="62"/>
      <c r="X25" s="63"/>
      <c r="Y25" s="62"/>
      <c r="Z25" s="63"/>
      <c r="AA25" s="63"/>
      <c r="AB25" s="62"/>
      <c r="AC25" s="62"/>
      <c r="AD25" s="19" t="str">
        <f t="shared" si="1"/>
        <v/>
      </c>
      <c r="AE25" s="62"/>
      <c r="AF25" s="194" t="str">
        <f t="shared" si="2"/>
        <v/>
      </c>
      <c r="AG25" s="2"/>
      <c r="AH25" s="2"/>
      <c r="AI25" s="2" t="s">
        <v>80</v>
      </c>
      <c r="AJ25" s="2"/>
      <c r="AK25" s="2"/>
      <c r="AL25" s="2"/>
      <c r="AU25"/>
      <c r="AY25" s="86"/>
    </row>
    <row r="26" spans="1:51" x14ac:dyDescent="0.35">
      <c r="A26" s="171">
        <v>16</v>
      </c>
      <c r="B26" s="60"/>
      <c r="C26" s="60"/>
      <c r="D26" s="71"/>
      <c r="E26" s="71"/>
      <c r="F26" s="193" t="str">
        <f t="shared" si="0"/>
        <v/>
      </c>
      <c r="G26" s="71"/>
      <c r="H26" s="62"/>
      <c r="I26" s="62"/>
      <c r="J26" s="62"/>
      <c r="K26" s="60"/>
      <c r="L26" s="71"/>
      <c r="M26" s="71"/>
      <c r="N26" s="71"/>
      <c r="O26" s="134"/>
      <c r="P26" s="62"/>
      <c r="Q26" s="62"/>
      <c r="R26" s="60"/>
      <c r="S26" s="71"/>
      <c r="T26" s="71"/>
      <c r="U26" s="71"/>
      <c r="V26" s="63"/>
      <c r="W26" s="62"/>
      <c r="X26" s="63"/>
      <c r="Y26" s="62"/>
      <c r="Z26" s="63"/>
      <c r="AA26" s="63"/>
      <c r="AB26" s="62"/>
      <c r="AC26" s="62"/>
      <c r="AD26" s="19" t="str">
        <f t="shared" si="1"/>
        <v/>
      </c>
      <c r="AE26" s="62"/>
      <c r="AF26" s="194" t="str">
        <f t="shared" si="2"/>
        <v/>
      </c>
      <c r="AG26" s="2"/>
      <c r="AH26" s="2"/>
      <c r="AI26" s="31" t="s">
        <v>469</v>
      </c>
      <c r="AJ26" s="32"/>
      <c r="AK26" s="33"/>
      <c r="AU26"/>
      <c r="AY26" s="86"/>
    </row>
    <row r="27" spans="1:51" x14ac:dyDescent="0.35">
      <c r="A27" s="171">
        <v>17</v>
      </c>
      <c r="B27" s="60"/>
      <c r="C27" s="60"/>
      <c r="D27" s="71"/>
      <c r="E27" s="71"/>
      <c r="F27" s="193" t="str">
        <f t="shared" si="0"/>
        <v/>
      </c>
      <c r="G27" s="71"/>
      <c r="H27" s="62"/>
      <c r="I27" s="62"/>
      <c r="J27" s="62"/>
      <c r="K27" s="60"/>
      <c r="L27" s="71"/>
      <c r="M27" s="71"/>
      <c r="N27" s="71"/>
      <c r="O27" s="134"/>
      <c r="P27" s="62"/>
      <c r="Q27" s="62"/>
      <c r="R27" s="60"/>
      <c r="S27" s="71"/>
      <c r="T27" s="71"/>
      <c r="U27" s="71"/>
      <c r="V27" s="63"/>
      <c r="W27" s="62"/>
      <c r="X27" s="63"/>
      <c r="Y27" s="62"/>
      <c r="Z27" s="63"/>
      <c r="AA27" s="63"/>
      <c r="AB27" s="62"/>
      <c r="AC27" s="62"/>
      <c r="AD27" s="19" t="str">
        <f t="shared" si="1"/>
        <v/>
      </c>
      <c r="AE27" s="62"/>
      <c r="AF27" s="194" t="str">
        <f t="shared" si="2"/>
        <v/>
      </c>
      <c r="AG27" s="2"/>
      <c r="AH27" s="2"/>
      <c r="AI27" s="9" t="s">
        <v>470</v>
      </c>
      <c r="AK27" s="22"/>
      <c r="AU27"/>
      <c r="AY27" s="86"/>
    </row>
    <row r="28" spans="1:51" x14ac:dyDescent="0.35">
      <c r="A28" s="171">
        <v>18</v>
      </c>
      <c r="B28" s="60"/>
      <c r="C28" s="60"/>
      <c r="D28" s="71"/>
      <c r="E28" s="71"/>
      <c r="F28" s="193" t="str">
        <f t="shared" si="0"/>
        <v/>
      </c>
      <c r="G28" s="71"/>
      <c r="H28" s="62"/>
      <c r="I28" s="62"/>
      <c r="J28" s="62"/>
      <c r="K28" s="60"/>
      <c r="L28" s="71"/>
      <c r="M28" s="71"/>
      <c r="N28" s="71"/>
      <c r="O28" s="134"/>
      <c r="P28" s="62"/>
      <c r="Q28" s="62"/>
      <c r="R28" s="60"/>
      <c r="S28" s="71"/>
      <c r="T28" s="71"/>
      <c r="U28" s="71"/>
      <c r="V28" s="63"/>
      <c r="W28" s="62"/>
      <c r="X28" s="63"/>
      <c r="Y28" s="62"/>
      <c r="Z28" s="63"/>
      <c r="AA28" s="63"/>
      <c r="AB28" s="62"/>
      <c r="AC28" s="62"/>
      <c r="AD28" s="19" t="str">
        <f t="shared" si="1"/>
        <v/>
      </c>
      <c r="AE28" s="62"/>
      <c r="AF28" s="194" t="str">
        <f t="shared" si="2"/>
        <v/>
      </c>
      <c r="AG28" s="2"/>
      <c r="AH28" s="2"/>
      <c r="AI28" s="31" t="s">
        <v>471</v>
      </c>
      <c r="AJ28" s="32"/>
      <c r="AK28" s="33"/>
      <c r="AU28"/>
      <c r="AY28" s="86"/>
    </row>
    <row r="29" spans="1:51" x14ac:dyDescent="0.35">
      <c r="A29" s="171">
        <v>19</v>
      </c>
      <c r="B29" s="60"/>
      <c r="C29" s="60"/>
      <c r="D29" s="71"/>
      <c r="E29" s="71"/>
      <c r="F29" s="193" t="str">
        <f t="shared" si="0"/>
        <v/>
      </c>
      <c r="G29" s="71"/>
      <c r="H29" s="62"/>
      <c r="I29" s="62"/>
      <c r="J29" s="62"/>
      <c r="K29" s="60"/>
      <c r="L29" s="71"/>
      <c r="M29" s="71"/>
      <c r="N29" s="71"/>
      <c r="O29" s="134"/>
      <c r="P29" s="62"/>
      <c r="Q29" s="62"/>
      <c r="R29" s="60"/>
      <c r="S29" s="71"/>
      <c r="T29" s="71"/>
      <c r="U29" s="71"/>
      <c r="V29" s="63"/>
      <c r="W29" s="62"/>
      <c r="X29" s="63"/>
      <c r="Y29" s="62"/>
      <c r="Z29" s="63"/>
      <c r="AA29" s="63"/>
      <c r="AB29" s="62"/>
      <c r="AC29" s="62"/>
      <c r="AD29" s="19" t="str">
        <f t="shared" si="1"/>
        <v/>
      </c>
      <c r="AE29" s="62"/>
      <c r="AF29" s="194" t="str">
        <f t="shared" si="2"/>
        <v/>
      </c>
      <c r="AG29" s="2"/>
      <c r="AH29" s="2"/>
      <c r="AI29" s="2" t="s">
        <v>81</v>
      </c>
      <c r="AK29" s="22"/>
      <c r="AU29"/>
      <c r="AY29" s="86"/>
    </row>
    <row r="30" spans="1:51" x14ac:dyDescent="0.35">
      <c r="A30" s="171">
        <v>20</v>
      </c>
      <c r="B30" s="60"/>
      <c r="C30" s="60"/>
      <c r="D30" s="71"/>
      <c r="E30" s="71"/>
      <c r="F30" s="193" t="str">
        <f t="shared" si="0"/>
        <v/>
      </c>
      <c r="G30" s="71"/>
      <c r="H30" s="62"/>
      <c r="I30" s="62"/>
      <c r="J30" s="62"/>
      <c r="K30" s="60"/>
      <c r="L30" s="71"/>
      <c r="M30" s="71"/>
      <c r="N30" s="71"/>
      <c r="O30" s="134"/>
      <c r="P30" s="62"/>
      <c r="Q30" s="62"/>
      <c r="R30" s="60"/>
      <c r="S30" s="71"/>
      <c r="T30" s="71"/>
      <c r="U30" s="71"/>
      <c r="V30" s="63"/>
      <c r="W30" s="62"/>
      <c r="X30" s="63"/>
      <c r="Y30" s="62"/>
      <c r="Z30" s="63"/>
      <c r="AA30" s="63"/>
      <c r="AB30" s="62"/>
      <c r="AC30" s="62"/>
      <c r="AD30" s="19" t="str">
        <f t="shared" si="1"/>
        <v/>
      </c>
      <c r="AE30" s="62"/>
      <c r="AF30" s="194" t="str">
        <f t="shared" si="2"/>
        <v/>
      </c>
      <c r="AG30" s="2"/>
      <c r="AH30" s="2"/>
      <c r="AI30" s="31" t="s">
        <v>465</v>
      </c>
      <c r="AJ30" s="32"/>
      <c r="AK30" s="33"/>
      <c r="AU30"/>
      <c r="AY30" s="86"/>
    </row>
    <row r="31" spans="1:51" x14ac:dyDescent="0.35">
      <c r="A31" s="171">
        <v>21</v>
      </c>
      <c r="B31" s="60"/>
      <c r="C31" s="60"/>
      <c r="D31" s="71"/>
      <c r="E31" s="71"/>
      <c r="F31" s="193" t="str">
        <f t="shared" si="0"/>
        <v/>
      </c>
      <c r="G31" s="71"/>
      <c r="H31" s="62"/>
      <c r="I31" s="62"/>
      <c r="J31" s="62"/>
      <c r="K31" s="60"/>
      <c r="L31" s="71"/>
      <c r="M31" s="71"/>
      <c r="N31" s="71"/>
      <c r="O31" s="134"/>
      <c r="P31" s="62"/>
      <c r="Q31" s="62"/>
      <c r="R31" s="60"/>
      <c r="S31" s="71"/>
      <c r="T31" s="71"/>
      <c r="U31" s="71"/>
      <c r="V31" s="63"/>
      <c r="W31" s="62"/>
      <c r="X31" s="63"/>
      <c r="Y31" s="62"/>
      <c r="Z31" s="63"/>
      <c r="AA31" s="63"/>
      <c r="AB31" s="62"/>
      <c r="AC31" s="62"/>
      <c r="AD31" s="19" t="str">
        <f t="shared" si="1"/>
        <v/>
      </c>
      <c r="AE31" s="62"/>
      <c r="AF31" s="194" t="str">
        <f t="shared" si="2"/>
        <v/>
      </c>
      <c r="AG31" s="2"/>
      <c r="AH31" s="2"/>
      <c r="AI31" s="31" t="s">
        <v>466</v>
      </c>
      <c r="AJ31" s="2"/>
      <c r="AK31" s="2"/>
      <c r="AL31" s="2"/>
      <c r="AU31"/>
      <c r="AY31" s="86"/>
    </row>
    <row r="32" spans="1:51" x14ac:dyDescent="0.35">
      <c r="A32" s="171">
        <v>22</v>
      </c>
      <c r="B32" s="60"/>
      <c r="C32" s="60"/>
      <c r="D32" s="71"/>
      <c r="E32" s="71"/>
      <c r="F32" s="193" t="str">
        <f t="shared" si="0"/>
        <v/>
      </c>
      <c r="G32" s="71"/>
      <c r="H32" s="62"/>
      <c r="I32" s="62"/>
      <c r="J32" s="62"/>
      <c r="K32" s="60"/>
      <c r="L32" s="71"/>
      <c r="M32" s="71"/>
      <c r="N32" s="71"/>
      <c r="O32" s="134"/>
      <c r="P32" s="62"/>
      <c r="Q32" s="62"/>
      <c r="R32" s="60"/>
      <c r="S32" s="71"/>
      <c r="T32" s="71"/>
      <c r="U32" s="71"/>
      <c r="V32" s="63"/>
      <c r="W32" s="62"/>
      <c r="X32" s="63"/>
      <c r="Y32" s="62"/>
      <c r="Z32" s="63"/>
      <c r="AA32" s="63"/>
      <c r="AB32" s="62"/>
      <c r="AC32" s="62"/>
      <c r="AD32" s="19" t="str">
        <f t="shared" si="1"/>
        <v/>
      </c>
      <c r="AE32" s="62"/>
      <c r="AF32" s="194" t="str">
        <f t="shared" si="2"/>
        <v/>
      </c>
      <c r="AG32" s="2"/>
      <c r="AH32" s="2"/>
      <c r="AI32" s="9" t="s">
        <v>467</v>
      </c>
      <c r="AJ32" s="35"/>
      <c r="AK32" s="35"/>
      <c r="AL32" s="2"/>
      <c r="AU32"/>
      <c r="AY32" s="86"/>
    </row>
    <row r="33" spans="1:51" x14ac:dyDescent="0.35">
      <c r="A33" s="171">
        <v>23</v>
      </c>
      <c r="B33" s="60"/>
      <c r="C33" s="60"/>
      <c r="D33" s="71"/>
      <c r="E33" s="71"/>
      <c r="F33" s="193" t="str">
        <f t="shared" si="0"/>
        <v/>
      </c>
      <c r="G33" s="71"/>
      <c r="H33" s="62"/>
      <c r="I33" s="62"/>
      <c r="J33" s="62"/>
      <c r="K33" s="60"/>
      <c r="L33" s="71"/>
      <c r="M33" s="71"/>
      <c r="N33" s="71"/>
      <c r="O33" s="134"/>
      <c r="P33" s="62"/>
      <c r="Q33" s="62"/>
      <c r="R33" s="60"/>
      <c r="S33" s="71"/>
      <c r="T33" s="71"/>
      <c r="U33" s="71"/>
      <c r="V33" s="63"/>
      <c r="W33" s="62"/>
      <c r="X33" s="63"/>
      <c r="Y33" s="62"/>
      <c r="Z33" s="63"/>
      <c r="AA33" s="63"/>
      <c r="AB33" s="62"/>
      <c r="AC33" s="62"/>
      <c r="AD33" s="19" t="str">
        <f t="shared" si="1"/>
        <v/>
      </c>
      <c r="AE33" s="62"/>
      <c r="AF33" s="194" t="str">
        <f t="shared" si="2"/>
        <v/>
      </c>
      <c r="AG33" s="2"/>
      <c r="AH33" s="2"/>
      <c r="AI33" s="31" t="s">
        <v>468</v>
      </c>
      <c r="AJ33" s="35"/>
      <c r="AK33" s="35"/>
      <c r="AL33" s="2"/>
      <c r="AU33"/>
      <c r="AY33" s="86"/>
    </row>
    <row r="34" spans="1:51" x14ac:dyDescent="0.35">
      <c r="A34" s="171">
        <v>24</v>
      </c>
      <c r="B34" s="60"/>
      <c r="C34" s="60"/>
      <c r="D34" s="71"/>
      <c r="E34" s="71"/>
      <c r="F34" s="193" t="str">
        <f t="shared" si="0"/>
        <v/>
      </c>
      <c r="G34" s="71"/>
      <c r="H34" s="62"/>
      <c r="I34" s="62"/>
      <c r="J34" s="62"/>
      <c r="K34" s="60"/>
      <c r="L34" s="71"/>
      <c r="M34" s="71"/>
      <c r="N34" s="71"/>
      <c r="O34" s="134"/>
      <c r="P34" s="62"/>
      <c r="Q34" s="62"/>
      <c r="R34" s="60"/>
      <c r="S34" s="71"/>
      <c r="T34" s="71"/>
      <c r="U34" s="71"/>
      <c r="V34" s="63"/>
      <c r="W34" s="62"/>
      <c r="X34" s="63"/>
      <c r="Y34" s="62"/>
      <c r="Z34" s="63"/>
      <c r="AA34" s="63"/>
      <c r="AB34" s="62"/>
      <c r="AC34" s="62"/>
      <c r="AD34" s="19" t="str">
        <f t="shared" si="1"/>
        <v/>
      </c>
      <c r="AE34" s="62"/>
      <c r="AF34" s="194" t="str">
        <f t="shared" si="2"/>
        <v/>
      </c>
      <c r="AG34" s="2"/>
      <c r="AH34" s="2"/>
      <c r="AI34" s="2"/>
      <c r="AJ34" s="2"/>
      <c r="AK34" s="2"/>
      <c r="AL34" s="2"/>
      <c r="AU34"/>
      <c r="AY34" s="86"/>
    </row>
    <row r="35" spans="1:51" x14ac:dyDescent="0.35">
      <c r="A35" s="171">
        <v>25</v>
      </c>
      <c r="B35" s="60"/>
      <c r="C35" s="60"/>
      <c r="D35" s="71"/>
      <c r="E35" s="71"/>
      <c r="F35" s="193" t="str">
        <f t="shared" si="0"/>
        <v/>
      </c>
      <c r="G35" s="71"/>
      <c r="H35" s="62"/>
      <c r="I35" s="62"/>
      <c r="J35" s="62"/>
      <c r="K35" s="60"/>
      <c r="L35" s="71"/>
      <c r="M35" s="71"/>
      <c r="N35" s="71"/>
      <c r="O35" s="134"/>
      <c r="P35" s="62"/>
      <c r="Q35" s="62"/>
      <c r="R35" s="60"/>
      <c r="S35" s="71"/>
      <c r="T35" s="71"/>
      <c r="U35" s="71"/>
      <c r="V35" s="63"/>
      <c r="W35" s="62"/>
      <c r="X35" s="63"/>
      <c r="Y35" s="62"/>
      <c r="Z35" s="63"/>
      <c r="AA35" s="63"/>
      <c r="AB35" s="62"/>
      <c r="AC35" s="62"/>
      <c r="AD35" s="19" t="str">
        <f t="shared" si="1"/>
        <v/>
      </c>
      <c r="AE35" s="62"/>
      <c r="AF35" s="194" t="str">
        <f t="shared" si="2"/>
        <v/>
      </c>
      <c r="AG35" s="2"/>
      <c r="AH35" s="2"/>
      <c r="AI35" s="2"/>
      <c r="AJ35" s="2"/>
      <c r="AK35" s="2"/>
      <c r="AL35" s="2"/>
      <c r="AU35"/>
      <c r="AY35" s="86"/>
    </row>
    <row r="36" spans="1:51" x14ac:dyDescent="0.35">
      <c r="A36" s="171">
        <v>26</v>
      </c>
      <c r="B36" s="60"/>
      <c r="C36" s="60"/>
      <c r="D36" s="71"/>
      <c r="E36" s="71"/>
      <c r="F36" s="193" t="str">
        <f t="shared" si="0"/>
        <v/>
      </c>
      <c r="G36" s="71"/>
      <c r="H36" s="62"/>
      <c r="I36" s="62"/>
      <c r="J36" s="62"/>
      <c r="K36" s="60"/>
      <c r="L36" s="71"/>
      <c r="M36" s="71"/>
      <c r="N36" s="71"/>
      <c r="O36" s="134"/>
      <c r="P36" s="62"/>
      <c r="Q36" s="62"/>
      <c r="R36" s="60"/>
      <c r="S36" s="71"/>
      <c r="T36" s="71"/>
      <c r="U36" s="71"/>
      <c r="V36" s="63"/>
      <c r="W36" s="62"/>
      <c r="X36" s="63"/>
      <c r="Y36" s="62"/>
      <c r="Z36" s="63"/>
      <c r="AA36" s="63"/>
      <c r="AB36" s="62"/>
      <c r="AC36" s="62"/>
      <c r="AD36" s="19" t="str">
        <f t="shared" si="1"/>
        <v/>
      </c>
      <c r="AE36" s="62"/>
      <c r="AF36" s="194" t="str">
        <f t="shared" si="2"/>
        <v/>
      </c>
      <c r="AG36" s="2"/>
      <c r="AH36" s="2"/>
      <c r="AI36" s="2"/>
      <c r="AJ36" s="2"/>
      <c r="AK36" s="2"/>
      <c r="AL36" s="2"/>
      <c r="AU36"/>
      <c r="AY36" s="86"/>
    </row>
    <row r="37" spans="1:51" x14ac:dyDescent="0.35">
      <c r="A37" s="171">
        <v>27</v>
      </c>
      <c r="B37" s="60"/>
      <c r="C37" s="60"/>
      <c r="D37" s="71"/>
      <c r="E37" s="71"/>
      <c r="F37" s="193" t="str">
        <f t="shared" si="0"/>
        <v/>
      </c>
      <c r="G37" s="71"/>
      <c r="H37" s="62"/>
      <c r="I37" s="62"/>
      <c r="J37" s="62"/>
      <c r="K37" s="60"/>
      <c r="L37" s="71"/>
      <c r="M37" s="71"/>
      <c r="N37" s="71"/>
      <c r="O37" s="134"/>
      <c r="P37" s="62"/>
      <c r="Q37" s="62"/>
      <c r="R37" s="60"/>
      <c r="S37" s="71"/>
      <c r="T37" s="71"/>
      <c r="U37" s="71"/>
      <c r="V37" s="63"/>
      <c r="W37" s="62"/>
      <c r="X37" s="63"/>
      <c r="Y37" s="62"/>
      <c r="Z37" s="63"/>
      <c r="AA37" s="63"/>
      <c r="AB37" s="62"/>
      <c r="AC37" s="62"/>
      <c r="AD37" s="19" t="str">
        <f t="shared" si="1"/>
        <v/>
      </c>
      <c r="AE37" s="62"/>
      <c r="AF37" s="194" t="str">
        <f t="shared" si="2"/>
        <v/>
      </c>
      <c r="AG37" s="2"/>
      <c r="AH37" s="2"/>
      <c r="AI37" s="2"/>
      <c r="AJ37" s="2"/>
      <c r="AK37" s="2"/>
      <c r="AL37" s="2"/>
      <c r="AU37"/>
      <c r="AY37" s="86"/>
    </row>
    <row r="38" spans="1:51" x14ac:dyDescent="0.35">
      <c r="A38" s="171">
        <v>28</v>
      </c>
      <c r="B38" s="60"/>
      <c r="C38" s="60"/>
      <c r="D38" s="71"/>
      <c r="E38" s="71"/>
      <c r="F38" s="193" t="str">
        <f t="shared" si="0"/>
        <v/>
      </c>
      <c r="G38" s="71"/>
      <c r="H38" s="62"/>
      <c r="I38" s="62"/>
      <c r="J38" s="62"/>
      <c r="K38" s="60"/>
      <c r="L38" s="71"/>
      <c r="M38" s="71"/>
      <c r="N38" s="71"/>
      <c r="O38" s="134"/>
      <c r="P38" s="62"/>
      <c r="Q38" s="62"/>
      <c r="R38" s="60"/>
      <c r="S38" s="71"/>
      <c r="T38" s="71"/>
      <c r="U38" s="71"/>
      <c r="V38" s="63"/>
      <c r="W38" s="62"/>
      <c r="X38" s="63"/>
      <c r="Y38" s="62"/>
      <c r="Z38" s="63"/>
      <c r="AA38" s="63"/>
      <c r="AB38" s="62"/>
      <c r="AC38" s="62"/>
      <c r="AD38" s="19" t="str">
        <f t="shared" si="1"/>
        <v/>
      </c>
      <c r="AE38" s="62"/>
      <c r="AF38" s="194" t="str">
        <f t="shared" si="2"/>
        <v/>
      </c>
      <c r="AG38" s="2"/>
      <c r="AH38" s="2"/>
      <c r="AI38" s="2"/>
      <c r="AJ38" s="2"/>
      <c r="AK38" s="2"/>
      <c r="AL38" s="2"/>
      <c r="AU38"/>
      <c r="AY38" s="86"/>
    </row>
    <row r="39" spans="1:51" x14ac:dyDescent="0.35">
      <c r="A39" s="171">
        <v>29</v>
      </c>
      <c r="B39" s="60"/>
      <c r="C39" s="60"/>
      <c r="D39" s="71"/>
      <c r="E39" s="71"/>
      <c r="F39" s="193" t="str">
        <f t="shared" si="0"/>
        <v/>
      </c>
      <c r="G39" s="71"/>
      <c r="H39" s="62"/>
      <c r="I39" s="62"/>
      <c r="J39" s="62"/>
      <c r="K39" s="60"/>
      <c r="L39" s="71"/>
      <c r="M39" s="71"/>
      <c r="N39" s="71"/>
      <c r="O39" s="134"/>
      <c r="P39" s="62"/>
      <c r="Q39" s="62"/>
      <c r="R39" s="60"/>
      <c r="S39" s="71"/>
      <c r="T39" s="71"/>
      <c r="U39" s="71"/>
      <c r="V39" s="63"/>
      <c r="W39" s="62"/>
      <c r="X39" s="63"/>
      <c r="Y39" s="62"/>
      <c r="Z39" s="63"/>
      <c r="AA39" s="63"/>
      <c r="AB39" s="62"/>
      <c r="AC39" s="62"/>
      <c r="AD39" s="19" t="str">
        <f t="shared" si="1"/>
        <v/>
      </c>
      <c r="AE39" s="62"/>
      <c r="AF39" s="194" t="str">
        <f t="shared" si="2"/>
        <v/>
      </c>
      <c r="AG39" s="2"/>
      <c r="AH39" s="2"/>
      <c r="AI39" s="2"/>
      <c r="AJ39" s="2"/>
      <c r="AK39" s="2"/>
      <c r="AL39" s="2"/>
      <c r="AU39"/>
      <c r="AY39" s="86"/>
    </row>
    <row r="40" spans="1:51" x14ac:dyDescent="0.35">
      <c r="A40" s="171">
        <v>30</v>
      </c>
      <c r="B40" s="60"/>
      <c r="C40" s="60"/>
      <c r="D40" s="71"/>
      <c r="E40" s="71"/>
      <c r="F40" s="193" t="str">
        <f t="shared" si="0"/>
        <v/>
      </c>
      <c r="G40" s="71"/>
      <c r="H40" s="62"/>
      <c r="I40" s="62"/>
      <c r="J40" s="62"/>
      <c r="K40" s="60"/>
      <c r="L40" s="71"/>
      <c r="M40" s="71"/>
      <c r="N40" s="71"/>
      <c r="O40" s="134"/>
      <c r="P40" s="62"/>
      <c r="Q40" s="62"/>
      <c r="R40" s="60"/>
      <c r="S40" s="71"/>
      <c r="T40" s="71"/>
      <c r="U40" s="71"/>
      <c r="V40" s="63"/>
      <c r="W40" s="62"/>
      <c r="X40" s="63"/>
      <c r="Y40" s="62"/>
      <c r="Z40" s="63"/>
      <c r="AA40" s="63"/>
      <c r="AB40" s="62"/>
      <c r="AC40" s="62"/>
      <c r="AD40" s="19" t="str">
        <f t="shared" si="1"/>
        <v/>
      </c>
      <c r="AE40" s="62"/>
      <c r="AF40" s="194" t="str">
        <f t="shared" si="2"/>
        <v/>
      </c>
      <c r="AG40" s="2"/>
      <c r="AH40" s="2"/>
      <c r="AI40" s="2"/>
      <c r="AJ40" s="2"/>
      <c r="AK40" s="2"/>
      <c r="AL40" s="2"/>
      <c r="AU40"/>
      <c r="AY40" s="86"/>
    </row>
    <row r="41" spans="1:51" x14ac:dyDescent="0.35">
      <c r="A41" s="171">
        <v>31</v>
      </c>
      <c r="B41" s="60"/>
      <c r="C41" s="60"/>
      <c r="D41" s="71"/>
      <c r="E41" s="71"/>
      <c r="F41" s="193" t="str">
        <f t="shared" si="0"/>
        <v/>
      </c>
      <c r="G41" s="71"/>
      <c r="H41" s="62"/>
      <c r="I41" s="62"/>
      <c r="J41" s="62"/>
      <c r="K41" s="60"/>
      <c r="L41" s="71"/>
      <c r="M41" s="71"/>
      <c r="N41" s="71"/>
      <c r="O41" s="134"/>
      <c r="P41" s="62"/>
      <c r="Q41" s="62"/>
      <c r="R41" s="60"/>
      <c r="S41" s="71"/>
      <c r="T41" s="71"/>
      <c r="U41" s="71"/>
      <c r="V41" s="63"/>
      <c r="W41" s="62"/>
      <c r="X41" s="63"/>
      <c r="Y41" s="62"/>
      <c r="Z41" s="63"/>
      <c r="AA41" s="63"/>
      <c r="AB41" s="62"/>
      <c r="AC41" s="62"/>
      <c r="AD41" s="19" t="str">
        <f t="shared" si="1"/>
        <v/>
      </c>
      <c r="AE41" s="62"/>
      <c r="AF41" s="194" t="str">
        <f t="shared" si="2"/>
        <v/>
      </c>
      <c r="AG41" s="2"/>
      <c r="AH41" s="2"/>
      <c r="AI41" s="2"/>
      <c r="AJ41" s="2"/>
      <c r="AK41" s="2"/>
      <c r="AL41" s="2"/>
      <c r="AU41"/>
      <c r="AY41" s="86"/>
    </row>
    <row r="42" spans="1:51" x14ac:dyDescent="0.35">
      <c r="A42" s="171">
        <v>32</v>
      </c>
      <c r="B42" s="60"/>
      <c r="C42" s="60"/>
      <c r="D42" s="71"/>
      <c r="E42" s="71"/>
      <c r="F42" s="193" t="str">
        <f t="shared" si="0"/>
        <v/>
      </c>
      <c r="G42" s="71"/>
      <c r="H42" s="62"/>
      <c r="I42" s="62"/>
      <c r="J42" s="62"/>
      <c r="K42" s="60"/>
      <c r="L42" s="71"/>
      <c r="M42" s="71"/>
      <c r="N42" s="71"/>
      <c r="O42" s="134"/>
      <c r="P42" s="62"/>
      <c r="Q42" s="62"/>
      <c r="R42" s="60"/>
      <c r="S42" s="71"/>
      <c r="T42" s="71"/>
      <c r="U42" s="71"/>
      <c r="V42" s="63"/>
      <c r="W42" s="62"/>
      <c r="X42" s="63"/>
      <c r="Y42" s="62"/>
      <c r="Z42" s="63"/>
      <c r="AA42" s="63"/>
      <c r="AB42" s="62"/>
      <c r="AC42" s="62"/>
      <c r="AD42" s="19" t="str">
        <f t="shared" si="1"/>
        <v/>
      </c>
      <c r="AE42" s="62"/>
      <c r="AF42" s="194" t="str">
        <f t="shared" si="2"/>
        <v/>
      </c>
      <c r="AG42" s="2"/>
      <c r="AH42" s="2"/>
      <c r="AI42" s="2"/>
      <c r="AJ42" s="2"/>
      <c r="AK42" s="2"/>
      <c r="AL42" s="2"/>
      <c r="AU42"/>
      <c r="AY42" s="86"/>
    </row>
    <row r="43" spans="1:51" x14ac:dyDescent="0.35">
      <c r="A43" s="171">
        <v>33</v>
      </c>
      <c r="B43" s="60"/>
      <c r="C43" s="60"/>
      <c r="D43" s="71"/>
      <c r="E43" s="71"/>
      <c r="F43" s="193" t="str">
        <f t="shared" si="0"/>
        <v/>
      </c>
      <c r="G43" s="71"/>
      <c r="H43" s="62"/>
      <c r="I43" s="62"/>
      <c r="J43" s="62"/>
      <c r="K43" s="60"/>
      <c r="L43" s="71"/>
      <c r="M43" s="71"/>
      <c r="N43" s="71"/>
      <c r="O43" s="134"/>
      <c r="P43" s="62"/>
      <c r="Q43" s="62"/>
      <c r="R43" s="60"/>
      <c r="S43" s="71"/>
      <c r="T43" s="71"/>
      <c r="U43" s="71"/>
      <c r="V43" s="63"/>
      <c r="W43" s="62"/>
      <c r="X43" s="63"/>
      <c r="Y43" s="62"/>
      <c r="Z43" s="63"/>
      <c r="AA43" s="63"/>
      <c r="AB43" s="62"/>
      <c r="AC43" s="62"/>
      <c r="AD43" s="19" t="str">
        <f t="shared" si="1"/>
        <v/>
      </c>
      <c r="AE43" s="62"/>
      <c r="AF43" s="194" t="str">
        <f t="shared" si="2"/>
        <v/>
      </c>
      <c r="AG43" s="2"/>
      <c r="AH43" s="2"/>
      <c r="AI43" s="2"/>
      <c r="AJ43" s="2"/>
      <c r="AK43" s="2"/>
      <c r="AL43" s="2"/>
      <c r="AU43"/>
      <c r="AY43" s="86"/>
    </row>
    <row r="44" spans="1:51" x14ac:dyDescent="0.35">
      <c r="A44" s="171">
        <v>34</v>
      </c>
      <c r="B44" s="60"/>
      <c r="C44" s="60"/>
      <c r="D44" s="71"/>
      <c r="E44" s="71"/>
      <c r="F44" s="193" t="str">
        <f t="shared" si="0"/>
        <v/>
      </c>
      <c r="G44" s="71"/>
      <c r="H44" s="62"/>
      <c r="I44" s="62"/>
      <c r="J44" s="62"/>
      <c r="K44" s="60"/>
      <c r="L44" s="71"/>
      <c r="M44" s="71"/>
      <c r="N44" s="71"/>
      <c r="O44" s="134"/>
      <c r="P44" s="62"/>
      <c r="Q44" s="62"/>
      <c r="R44" s="60"/>
      <c r="S44" s="71"/>
      <c r="T44" s="71"/>
      <c r="U44" s="71"/>
      <c r="V44" s="63"/>
      <c r="W44" s="62"/>
      <c r="X44" s="63"/>
      <c r="Y44" s="62"/>
      <c r="Z44" s="63"/>
      <c r="AA44" s="63"/>
      <c r="AB44" s="62"/>
      <c r="AC44" s="62"/>
      <c r="AD44" s="19" t="str">
        <f t="shared" si="1"/>
        <v/>
      </c>
      <c r="AE44" s="62"/>
      <c r="AF44" s="194" t="str">
        <f t="shared" si="2"/>
        <v/>
      </c>
      <c r="AG44" s="2"/>
      <c r="AH44" s="2"/>
      <c r="AI44" s="2"/>
      <c r="AJ44" s="2"/>
      <c r="AK44" s="2"/>
      <c r="AL44" s="2"/>
      <c r="AU44"/>
      <c r="AY44" s="86"/>
    </row>
    <row r="45" spans="1:51" x14ac:dyDescent="0.35">
      <c r="A45" s="171">
        <v>35</v>
      </c>
      <c r="B45" s="60"/>
      <c r="C45" s="60"/>
      <c r="D45" s="71"/>
      <c r="E45" s="71"/>
      <c r="F45" s="193" t="str">
        <f t="shared" si="0"/>
        <v/>
      </c>
      <c r="G45" s="71"/>
      <c r="H45" s="62"/>
      <c r="I45" s="62"/>
      <c r="J45" s="62"/>
      <c r="K45" s="60"/>
      <c r="L45" s="71"/>
      <c r="M45" s="71"/>
      <c r="N45" s="71"/>
      <c r="O45" s="134"/>
      <c r="P45" s="62"/>
      <c r="Q45" s="62"/>
      <c r="R45" s="60"/>
      <c r="S45" s="71"/>
      <c r="T45" s="71"/>
      <c r="U45" s="71"/>
      <c r="V45" s="63"/>
      <c r="W45" s="62"/>
      <c r="X45" s="63"/>
      <c r="Y45" s="62"/>
      <c r="Z45" s="63"/>
      <c r="AA45" s="63"/>
      <c r="AB45" s="62"/>
      <c r="AC45" s="62"/>
      <c r="AD45" s="19" t="str">
        <f t="shared" si="1"/>
        <v/>
      </c>
      <c r="AE45" s="62"/>
      <c r="AF45" s="194" t="str">
        <f t="shared" si="2"/>
        <v/>
      </c>
      <c r="AG45" s="2"/>
      <c r="AH45" s="2"/>
      <c r="AI45" s="2"/>
      <c r="AJ45" s="2"/>
      <c r="AK45" s="2"/>
      <c r="AL45" s="2"/>
      <c r="AU45"/>
      <c r="AY45" s="86"/>
    </row>
    <row r="46" spans="1:51" x14ac:dyDescent="0.35">
      <c r="A46" s="171">
        <v>36</v>
      </c>
      <c r="B46" s="60"/>
      <c r="C46" s="60"/>
      <c r="D46" s="71"/>
      <c r="E46" s="71"/>
      <c r="F46" s="193" t="str">
        <f t="shared" si="0"/>
        <v/>
      </c>
      <c r="G46" s="71"/>
      <c r="H46" s="62"/>
      <c r="I46" s="62"/>
      <c r="J46" s="62"/>
      <c r="K46" s="60"/>
      <c r="L46" s="71"/>
      <c r="M46" s="71"/>
      <c r="N46" s="71"/>
      <c r="O46" s="134"/>
      <c r="P46" s="62"/>
      <c r="Q46" s="62"/>
      <c r="R46" s="60"/>
      <c r="S46" s="71"/>
      <c r="T46" s="71"/>
      <c r="U46" s="71"/>
      <c r="V46" s="63"/>
      <c r="W46" s="62"/>
      <c r="X46" s="63"/>
      <c r="Y46" s="62"/>
      <c r="Z46" s="63"/>
      <c r="AA46" s="63"/>
      <c r="AB46" s="62"/>
      <c r="AC46" s="62"/>
      <c r="AD46" s="19" t="str">
        <f t="shared" si="1"/>
        <v/>
      </c>
      <c r="AE46" s="62"/>
      <c r="AF46" s="194" t="str">
        <f t="shared" si="2"/>
        <v/>
      </c>
      <c r="AG46" s="2"/>
      <c r="AH46" s="2"/>
      <c r="AI46" s="2"/>
      <c r="AJ46" s="2"/>
      <c r="AK46" s="2"/>
      <c r="AL46" s="2"/>
      <c r="AU46"/>
      <c r="AY46" s="86"/>
    </row>
    <row r="47" spans="1:51" x14ac:dyDescent="0.35">
      <c r="A47" s="171">
        <v>37</v>
      </c>
      <c r="B47" s="60"/>
      <c r="C47" s="60"/>
      <c r="D47" s="71"/>
      <c r="E47" s="71"/>
      <c r="F47" s="193" t="str">
        <f t="shared" si="0"/>
        <v/>
      </c>
      <c r="G47" s="71"/>
      <c r="H47" s="62"/>
      <c r="I47" s="62"/>
      <c r="J47" s="62"/>
      <c r="K47" s="60"/>
      <c r="L47" s="71"/>
      <c r="M47" s="71"/>
      <c r="N47" s="71"/>
      <c r="O47" s="134"/>
      <c r="P47" s="62"/>
      <c r="Q47" s="62"/>
      <c r="R47" s="60"/>
      <c r="S47" s="71"/>
      <c r="T47" s="71"/>
      <c r="U47" s="71"/>
      <c r="V47" s="63"/>
      <c r="W47" s="62"/>
      <c r="X47" s="63"/>
      <c r="Y47" s="62"/>
      <c r="Z47" s="63"/>
      <c r="AA47" s="63"/>
      <c r="AB47" s="62"/>
      <c r="AC47" s="62"/>
      <c r="AD47" s="19" t="str">
        <f t="shared" si="1"/>
        <v/>
      </c>
      <c r="AE47" s="62"/>
      <c r="AF47" s="194" t="str">
        <f t="shared" si="2"/>
        <v/>
      </c>
      <c r="AG47" s="2"/>
      <c r="AH47" s="2"/>
      <c r="AI47" s="2"/>
      <c r="AJ47" s="2"/>
      <c r="AK47" s="2"/>
      <c r="AL47" s="2"/>
      <c r="AU47"/>
      <c r="AY47" s="86"/>
    </row>
    <row r="48" spans="1:51" x14ac:dyDescent="0.35">
      <c r="A48" s="171">
        <v>38</v>
      </c>
      <c r="B48" s="60"/>
      <c r="C48" s="60"/>
      <c r="D48" s="71"/>
      <c r="E48" s="71"/>
      <c r="F48" s="193" t="str">
        <f t="shared" si="0"/>
        <v/>
      </c>
      <c r="G48" s="71"/>
      <c r="H48" s="62"/>
      <c r="I48" s="62"/>
      <c r="J48" s="62"/>
      <c r="K48" s="60"/>
      <c r="L48" s="71"/>
      <c r="M48" s="71"/>
      <c r="N48" s="71"/>
      <c r="O48" s="134"/>
      <c r="P48" s="62"/>
      <c r="Q48" s="62"/>
      <c r="R48" s="60"/>
      <c r="S48" s="71"/>
      <c r="T48" s="71"/>
      <c r="U48" s="71"/>
      <c r="V48" s="63"/>
      <c r="W48" s="62"/>
      <c r="X48" s="63"/>
      <c r="Y48" s="62"/>
      <c r="Z48" s="63"/>
      <c r="AA48" s="63"/>
      <c r="AB48" s="62"/>
      <c r="AC48" s="62"/>
      <c r="AD48" s="19" t="str">
        <f t="shared" si="1"/>
        <v/>
      </c>
      <c r="AE48" s="62"/>
      <c r="AF48" s="194" t="str">
        <f t="shared" si="2"/>
        <v/>
      </c>
      <c r="AG48" s="2"/>
      <c r="AH48" s="2"/>
      <c r="AI48" s="2"/>
      <c r="AJ48" s="2"/>
      <c r="AK48" s="2"/>
      <c r="AL48" s="2"/>
      <c r="AU48"/>
      <c r="AY48" s="86"/>
    </row>
    <row r="49" spans="1:51" x14ac:dyDescent="0.35">
      <c r="A49" s="171">
        <v>39</v>
      </c>
      <c r="B49" s="60"/>
      <c r="C49" s="60"/>
      <c r="D49" s="71"/>
      <c r="E49" s="71"/>
      <c r="F49" s="193" t="str">
        <f t="shared" si="0"/>
        <v/>
      </c>
      <c r="G49" s="71"/>
      <c r="H49" s="62"/>
      <c r="I49" s="62"/>
      <c r="J49" s="62"/>
      <c r="K49" s="60"/>
      <c r="L49" s="71"/>
      <c r="M49" s="71"/>
      <c r="N49" s="71"/>
      <c r="O49" s="134"/>
      <c r="P49" s="62"/>
      <c r="Q49" s="62"/>
      <c r="R49" s="60"/>
      <c r="S49" s="71"/>
      <c r="T49" s="71"/>
      <c r="U49" s="71"/>
      <c r="V49" s="63"/>
      <c r="W49" s="62"/>
      <c r="X49" s="63"/>
      <c r="Y49" s="62"/>
      <c r="Z49" s="63"/>
      <c r="AA49" s="63"/>
      <c r="AB49" s="62"/>
      <c r="AC49" s="62"/>
      <c r="AD49" s="19" t="str">
        <f t="shared" si="1"/>
        <v/>
      </c>
      <c r="AE49" s="62"/>
      <c r="AF49" s="194" t="str">
        <f t="shared" si="2"/>
        <v/>
      </c>
      <c r="AG49" s="2"/>
      <c r="AH49" s="2"/>
      <c r="AI49" s="2"/>
      <c r="AJ49" s="2"/>
      <c r="AK49" s="2"/>
      <c r="AL49" s="2"/>
      <c r="AU49"/>
      <c r="AY49" s="86"/>
    </row>
    <row r="50" spans="1:51" x14ac:dyDescent="0.35">
      <c r="A50" s="171">
        <v>40</v>
      </c>
      <c r="B50" s="60"/>
      <c r="C50" s="60"/>
      <c r="D50" s="71"/>
      <c r="E50" s="71"/>
      <c r="F50" s="193" t="str">
        <f t="shared" si="0"/>
        <v/>
      </c>
      <c r="G50" s="71"/>
      <c r="H50" s="62"/>
      <c r="I50" s="62"/>
      <c r="J50" s="62"/>
      <c r="K50" s="60"/>
      <c r="L50" s="71"/>
      <c r="M50" s="71"/>
      <c r="N50" s="71"/>
      <c r="O50" s="134"/>
      <c r="P50" s="62"/>
      <c r="Q50" s="62"/>
      <c r="R50" s="60"/>
      <c r="S50" s="71"/>
      <c r="T50" s="71"/>
      <c r="U50" s="71"/>
      <c r="V50" s="63"/>
      <c r="W50" s="62"/>
      <c r="X50" s="63"/>
      <c r="Y50" s="62"/>
      <c r="Z50" s="63"/>
      <c r="AA50" s="63"/>
      <c r="AB50" s="62"/>
      <c r="AC50" s="62"/>
      <c r="AD50" s="19" t="str">
        <f t="shared" si="1"/>
        <v/>
      </c>
      <c r="AE50" s="62"/>
      <c r="AF50" s="194" t="str">
        <f t="shared" si="2"/>
        <v/>
      </c>
      <c r="AG50" s="2"/>
      <c r="AH50" s="2"/>
      <c r="AI50" s="2"/>
      <c r="AJ50" s="2"/>
      <c r="AK50" s="2"/>
      <c r="AL50" s="2"/>
      <c r="AU50"/>
      <c r="AY50" s="86"/>
    </row>
    <row r="51" spans="1:51" x14ac:dyDescent="0.35">
      <c r="A51" s="171">
        <v>41</v>
      </c>
      <c r="B51" s="60"/>
      <c r="C51" s="60"/>
      <c r="D51" s="71"/>
      <c r="E51" s="71"/>
      <c r="F51" s="193" t="str">
        <f t="shared" si="0"/>
        <v/>
      </c>
      <c r="G51" s="71"/>
      <c r="H51" s="62"/>
      <c r="I51" s="62"/>
      <c r="J51" s="62"/>
      <c r="K51" s="60"/>
      <c r="L51" s="71"/>
      <c r="M51" s="71"/>
      <c r="N51" s="71"/>
      <c r="O51" s="134"/>
      <c r="P51" s="62"/>
      <c r="Q51" s="62"/>
      <c r="R51" s="60"/>
      <c r="S51" s="71"/>
      <c r="T51" s="71"/>
      <c r="U51" s="71"/>
      <c r="V51" s="63"/>
      <c r="W51" s="62"/>
      <c r="X51" s="63"/>
      <c r="Y51" s="62"/>
      <c r="Z51" s="63"/>
      <c r="AA51" s="63"/>
      <c r="AB51" s="62"/>
      <c r="AC51" s="62"/>
      <c r="AD51" s="19" t="str">
        <f t="shared" si="1"/>
        <v/>
      </c>
      <c r="AE51" s="62"/>
      <c r="AF51" s="194" t="str">
        <f t="shared" si="2"/>
        <v/>
      </c>
      <c r="AG51" s="2"/>
      <c r="AH51" s="2"/>
      <c r="AI51" s="2"/>
      <c r="AJ51" s="2"/>
      <c r="AK51" s="2"/>
      <c r="AL51" s="2"/>
      <c r="AU51"/>
      <c r="AY51" s="86"/>
    </row>
    <row r="52" spans="1:51" x14ac:dyDescent="0.35">
      <c r="A52" s="171">
        <v>42</v>
      </c>
      <c r="B52" s="60"/>
      <c r="C52" s="60"/>
      <c r="D52" s="71"/>
      <c r="E52" s="71"/>
      <c r="F52" s="193" t="str">
        <f t="shared" si="0"/>
        <v/>
      </c>
      <c r="G52" s="71"/>
      <c r="H52" s="62"/>
      <c r="I52" s="62"/>
      <c r="J52" s="62"/>
      <c r="K52" s="60"/>
      <c r="L52" s="71"/>
      <c r="M52" s="71"/>
      <c r="N52" s="71"/>
      <c r="O52" s="134"/>
      <c r="P52" s="62"/>
      <c r="Q52" s="62"/>
      <c r="R52" s="60"/>
      <c r="S52" s="71"/>
      <c r="T52" s="71"/>
      <c r="U52" s="71"/>
      <c r="V52" s="63"/>
      <c r="W52" s="62"/>
      <c r="X52" s="63"/>
      <c r="Y52" s="62"/>
      <c r="Z52" s="63"/>
      <c r="AA52" s="63"/>
      <c r="AB52" s="62"/>
      <c r="AC52" s="62"/>
      <c r="AD52" s="19" t="str">
        <f t="shared" si="1"/>
        <v/>
      </c>
      <c r="AE52" s="62"/>
      <c r="AF52" s="194" t="str">
        <f t="shared" si="2"/>
        <v/>
      </c>
      <c r="AG52" s="2"/>
      <c r="AH52" s="2"/>
      <c r="AI52" s="2"/>
      <c r="AJ52" s="2"/>
      <c r="AK52" s="2"/>
      <c r="AL52" s="2"/>
      <c r="AU52"/>
      <c r="AY52" s="86"/>
    </row>
    <row r="53" spans="1:51" x14ac:dyDescent="0.35">
      <c r="A53" s="171">
        <v>43</v>
      </c>
      <c r="B53" s="60"/>
      <c r="C53" s="60"/>
      <c r="D53" s="71"/>
      <c r="E53" s="71"/>
      <c r="F53" s="193" t="str">
        <f t="shared" si="0"/>
        <v/>
      </c>
      <c r="G53" s="71"/>
      <c r="H53" s="62"/>
      <c r="I53" s="62"/>
      <c r="J53" s="62"/>
      <c r="K53" s="60"/>
      <c r="L53" s="71"/>
      <c r="M53" s="71"/>
      <c r="N53" s="71"/>
      <c r="O53" s="134"/>
      <c r="P53" s="62"/>
      <c r="Q53" s="62"/>
      <c r="R53" s="60"/>
      <c r="S53" s="71"/>
      <c r="T53" s="71"/>
      <c r="U53" s="71"/>
      <c r="V53" s="63"/>
      <c r="W53" s="62"/>
      <c r="X53" s="63"/>
      <c r="Y53" s="62"/>
      <c r="Z53" s="63"/>
      <c r="AA53" s="63"/>
      <c r="AB53" s="62"/>
      <c r="AC53" s="62"/>
      <c r="AD53" s="19" t="str">
        <f t="shared" si="1"/>
        <v/>
      </c>
      <c r="AE53" s="62"/>
      <c r="AF53" s="194" t="str">
        <f t="shared" si="2"/>
        <v/>
      </c>
      <c r="AG53" s="2"/>
      <c r="AH53" s="2"/>
      <c r="AI53" s="2"/>
      <c r="AJ53" s="2"/>
      <c r="AK53" s="2"/>
      <c r="AL53" s="2"/>
      <c r="AU53"/>
      <c r="AY53" s="86"/>
    </row>
    <row r="54" spans="1:51" x14ac:dyDescent="0.35">
      <c r="A54" s="171">
        <v>44</v>
      </c>
      <c r="B54" s="60"/>
      <c r="C54" s="60"/>
      <c r="D54" s="71"/>
      <c r="E54" s="71"/>
      <c r="F54" s="193" t="str">
        <f t="shared" si="0"/>
        <v/>
      </c>
      <c r="G54" s="71"/>
      <c r="H54" s="62"/>
      <c r="I54" s="62"/>
      <c r="J54" s="62"/>
      <c r="K54" s="60"/>
      <c r="L54" s="71"/>
      <c r="M54" s="71"/>
      <c r="N54" s="71"/>
      <c r="O54" s="134"/>
      <c r="P54" s="62"/>
      <c r="Q54" s="62"/>
      <c r="R54" s="60"/>
      <c r="S54" s="71"/>
      <c r="T54" s="71"/>
      <c r="U54" s="71"/>
      <c r="V54" s="63"/>
      <c r="W54" s="62"/>
      <c r="X54" s="63"/>
      <c r="Y54" s="62"/>
      <c r="Z54" s="63"/>
      <c r="AA54" s="63"/>
      <c r="AB54" s="62"/>
      <c r="AC54" s="62"/>
      <c r="AD54" s="19" t="str">
        <f t="shared" si="1"/>
        <v/>
      </c>
      <c r="AE54" s="62"/>
      <c r="AF54" s="194" t="str">
        <f t="shared" si="2"/>
        <v/>
      </c>
      <c r="AG54" s="2"/>
      <c r="AH54" s="2"/>
      <c r="AI54" s="2"/>
      <c r="AJ54" s="2"/>
      <c r="AK54" s="2"/>
      <c r="AL54" s="2"/>
      <c r="AU54"/>
      <c r="AY54" s="86"/>
    </row>
    <row r="55" spans="1:51" x14ac:dyDescent="0.35">
      <c r="A55" s="171">
        <v>45</v>
      </c>
      <c r="B55" s="60"/>
      <c r="C55" s="60"/>
      <c r="D55" s="71"/>
      <c r="E55" s="71"/>
      <c r="F55" s="193" t="str">
        <f t="shared" si="0"/>
        <v/>
      </c>
      <c r="G55" s="71"/>
      <c r="H55" s="62"/>
      <c r="I55" s="62"/>
      <c r="J55" s="62"/>
      <c r="K55" s="60"/>
      <c r="L55" s="71"/>
      <c r="M55" s="71"/>
      <c r="N55" s="71"/>
      <c r="O55" s="134"/>
      <c r="P55" s="62"/>
      <c r="Q55" s="62"/>
      <c r="R55" s="60"/>
      <c r="S55" s="71"/>
      <c r="T55" s="71"/>
      <c r="U55" s="71"/>
      <c r="V55" s="63"/>
      <c r="W55" s="62"/>
      <c r="X55" s="63"/>
      <c r="Y55" s="62"/>
      <c r="Z55" s="63"/>
      <c r="AA55" s="63"/>
      <c r="AB55" s="62"/>
      <c r="AC55" s="62"/>
      <c r="AD55" s="19" t="str">
        <f t="shared" si="1"/>
        <v/>
      </c>
      <c r="AE55" s="62"/>
      <c r="AF55" s="194" t="str">
        <f t="shared" si="2"/>
        <v/>
      </c>
      <c r="AG55" s="2"/>
      <c r="AH55" s="2"/>
      <c r="AI55" s="2"/>
      <c r="AJ55" s="2"/>
      <c r="AK55" s="2"/>
      <c r="AL55" s="2"/>
      <c r="AU55"/>
      <c r="AY55" s="86"/>
    </row>
    <row r="56" spans="1:51" x14ac:dyDescent="0.35">
      <c r="A56" s="171">
        <v>46</v>
      </c>
      <c r="B56" s="60"/>
      <c r="C56" s="60"/>
      <c r="D56" s="71"/>
      <c r="E56" s="71"/>
      <c r="F56" s="193" t="str">
        <f t="shared" si="0"/>
        <v/>
      </c>
      <c r="G56" s="71"/>
      <c r="H56" s="62"/>
      <c r="I56" s="62"/>
      <c r="J56" s="62"/>
      <c r="K56" s="60"/>
      <c r="L56" s="71"/>
      <c r="M56" s="71"/>
      <c r="N56" s="71"/>
      <c r="O56" s="134"/>
      <c r="P56" s="62"/>
      <c r="Q56" s="62"/>
      <c r="R56" s="60"/>
      <c r="S56" s="71"/>
      <c r="T56" s="71"/>
      <c r="U56" s="71"/>
      <c r="V56" s="63"/>
      <c r="W56" s="62"/>
      <c r="X56" s="63"/>
      <c r="Y56" s="62"/>
      <c r="Z56" s="63"/>
      <c r="AA56" s="63"/>
      <c r="AB56" s="62"/>
      <c r="AC56" s="62"/>
      <c r="AD56" s="19" t="str">
        <f t="shared" si="1"/>
        <v/>
      </c>
      <c r="AE56" s="62"/>
      <c r="AF56" s="194" t="str">
        <f t="shared" si="2"/>
        <v/>
      </c>
      <c r="AG56" s="2"/>
      <c r="AH56" s="2"/>
      <c r="AI56" s="2"/>
      <c r="AJ56" s="2"/>
      <c r="AK56" s="2"/>
      <c r="AL56" s="2"/>
      <c r="AU56"/>
      <c r="AY56" s="86"/>
    </row>
    <row r="57" spans="1:51" x14ac:dyDescent="0.35">
      <c r="A57" s="171">
        <v>47</v>
      </c>
      <c r="B57" s="60"/>
      <c r="C57" s="60"/>
      <c r="D57" s="71"/>
      <c r="E57" s="71"/>
      <c r="F57" s="193" t="str">
        <f t="shared" si="0"/>
        <v/>
      </c>
      <c r="G57" s="71"/>
      <c r="H57" s="62"/>
      <c r="I57" s="62"/>
      <c r="J57" s="62"/>
      <c r="K57" s="60"/>
      <c r="L57" s="71"/>
      <c r="M57" s="71"/>
      <c r="N57" s="71"/>
      <c r="O57" s="134"/>
      <c r="P57" s="62"/>
      <c r="Q57" s="62"/>
      <c r="R57" s="60"/>
      <c r="S57" s="71"/>
      <c r="T57" s="71"/>
      <c r="U57" s="71"/>
      <c r="V57" s="63"/>
      <c r="W57" s="62"/>
      <c r="X57" s="63"/>
      <c r="Y57" s="62"/>
      <c r="Z57" s="63"/>
      <c r="AA57" s="63"/>
      <c r="AB57" s="62"/>
      <c r="AC57" s="62"/>
      <c r="AD57" s="19" t="str">
        <f t="shared" si="1"/>
        <v/>
      </c>
      <c r="AE57" s="62"/>
      <c r="AF57" s="194" t="str">
        <f t="shared" si="2"/>
        <v/>
      </c>
      <c r="AG57" s="2"/>
      <c r="AH57" s="2"/>
      <c r="AI57" s="2"/>
      <c r="AJ57" s="2"/>
      <c r="AK57" s="2"/>
      <c r="AL57" s="2"/>
      <c r="AU57"/>
      <c r="AY57" s="86"/>
    </row>
    <row r="58" spans="1:51" x14ac:dyDescent="0.35">
      <c r="A58" s="171">
        <v>48</v>
      </c>
      <c r="B58" s="60"/>
      <c r="C58" s="60"/>
      <c r="D58" s="71"/>
      <c r="E58" s="71"/>
      <c r="F58" s="193" t="str">
        <f t="shared" si="0"/>
        <v/>
      </c>
      <c r="G58" s="71"/>
      <c r="H58" s="62"/>
      <c r="I58" s="62"/>
      <c r="J58" s="62"/>
      <c r="K58" s="60"/>
      <c r="L58" s="71"/>
      <c r="M58" s="71"/>
      <c r="N58" s="71"/>
      <c r="O58" s="134"/>
      <c r="P58" s="62"/>
      <c r="Q58" s="62"/>
      <c r="R58" s="60"/>
      <c r="S58" s="71"/>
      <c r="T58" s="71"/>
      <c r="U58" s="71"/>
      <c r="V58" s="63"/>
      <c r="W58" s="62"/>
      <c r="X58" s="63"/>
      <c r="Y58" s="62"/>
      <c r="Z58" s="63"/>
      <c r="AA58" s="63"/>
      <c r="AB58" s="62"/>
      <c r="AC58" s="62"/>
      <c r="AD58" s="19" t="str">
        <f t="shared" si="1"/>
        <v/>
      </c>
      <c r="AE58" s="62"/>
      <c r="AF58" s="194" t="str">
        <f t="shared" si="2"/>
        <v/>
      </c>
      <c r="AG58" s="2"/>
      <c r="AH58" s="2"/>
      <c r="AI58" s="2"/>
      <c r="AJ58" s="2"/>
      <c r="AK58" s="2"/>
      <c r="AL58" s="2"/>
      <c r="AU58"/>
      <c r="AY58" s="86"/>
    </row>
    <row r="59" spans="1:51" x14ac:dyDescent="0.35">
      <c r="A59" s="171">
        <v>49</v>
      </c>
      <c r="B59" s="60"/>
      <c r="C59" s="60"/>
      <c r="D59" s="71"/>
      <c r="E59" s="71"/>
      <c r="F59" s="193" t="str">
        <f t="shared" si="0"/>
        <v/>
      </c>
      <c r="G59" s="71"/>
      <c r="H59" s="62"/>
      <c r="I59" s="62"/>
      <c r="J59" s="62"/>
      <c r="K59" s="60"/>
      <c r="L59" s="71"/>
      <c r="M59" s="71"/>
      <c r="N59" s="71"/>
      <c r="O59" s="134"/>
      <c r="P59" s="62"/>
      <c r="Q59" s="62"/>
      <c r="R59" s="60"/>
      <c r="S59" s="71"/>
      <c r="T59" s="71"/>
      <c r="U59" s="71"/>
      <c r="V59" s="63"/>
      <c r="W59" s="62"/>
      <c r="X59" s="63"/>
      <c r="Y59" s="62"/>
      <c r="Z59" s="63"/>
      <c r="AA59" s="63"/>
      <c r="AB59" s="62"/>
      <c r="AC59" s="62"/>
      <c r="AD59" s="19" t="str">
        <f t="shared" si="1"/>
        <v/>
      </c>
      <c r="AE59" s="62"/>
      <c r="AF59" s="194" t="str">
        <f t="shared" si="2"/>
        <v/>
      </c>
      <c r="AG59" s="2"/>
      <c r="AH59" s="2"/>
      <c r="AI59" s="2"/>
      <c r="AJ59" s="2"/>
      <c r="AK59" s="2"/>
      <c r="AL59" s="2"/>
      <c r="AU59"/>
      <c r="AY59" s="86"/>
    </row>
    <row r="60" spans="1:51" x14ac:dyDescent="0.35">
      <c r="A60" s="171">
        <v>50</v>
      </c>
      <c r="B60" s="60"/>
      <c r="C60" s="60"/>
      <c r="D60" s="71"/>
      <c r="E60" s="71"/>
      <c r="F60" s="193" t="str">
        <f t="shared" si="0"/>
        <v/>
      </c>
      <c r="G60" s="71"/>
      <c r="H60" s="62"/>
      <c r="I60" s="62"/>
      <c r="J60" s="62"/>
      <c r="K60" s="60"/>
      <c r="L60" s="71"/>
      <c r="M60" s="71"/>
      <c r="N60" s="71"/>
      <c r="O60" s="134"/>
      <c r="P60" s="62"/>
      <c r="Q60" s="62"/>
      <c r="R60" s="60"/>
      <c r="S60" s="71"/>
      <c r="T60" s="71"/>
      <c r="U60" s="71"/>
      <c r="V60" s="63"/>
      <c r="W60" s="62"/>
      <c r="X60" s="63"/>
      <c r="Y60" s="62"/>
      <c r="Z60" s="63"/>
      <c r="AA60" s="63"/>
      <c r="AB60" s="62"/>
      <c r="AC60" s="62"/>
      <c r="AD60" s="19" t="str">
        <f t="shared" si="1"/>
        <v/>
      </c>
      <c r="AE60" s="62"/>
      <c r="AF60" s="194" t="str">
        <f t="shared" si="2"/>
        <v/>
      </c>
      <c r="AG60" s="2"/>
      <c r="AH60" s="2"/>
      <c r="AI60" s="2"/>
      <c r="AJ60" s="2"/>
      <c r="AK60" s="2"/>
      <c r="AL60" s="2"/>
      <c r="AU60"/>
      <c r="AY60" s="86"/>
    </row>
    <row r="61" spans="1:51" x14ac:dyDescent="0.35">
      <c r="A61" s="171">
        <v>51</v>
      </c>
      <c r="B61" s="60"/>
      <c r="C61" s="60"/>
      <c r="D61" s="71"/>
      <c r="E61" s="71"/>
      <c r="F61" s="193" t="str">
        <f t="shared" si="0"/>
        <v/>
      </c>
      <c r="G61" s="71"/>
      <c r="H61" s="62"/>
      <c r="I61" s="62"/>
      <c r="J61" s="62"/>
      <c r="K61" s="60"/>
      <c r="L61" s="71"/>
      <c r="M61" s="71"/>
      <c r="N61" s="71"/>
      <c r="O61" s="134"/>
      <c r="P61" s="62"/>
      <c r="Q61" s="62"/>
      <c r="R61" s="60"/>
      <c r="S61" s="71"/>
      <c r="T61" s="71"/>
      <c r="U61" s="71"/>
      <c r="V61" s="63"/>
      <c r="W61" s="62"/>
      <c r="X61" s="63"/>
      <c r="Y61" s="62"/>
      <c r="Z61" s="63"/>
      <c r="AA61" s="63"/>
      <c r="AB61" s="62"/>
      <c r="AC61" s="62"/>
      <c r="AD61" s="19" t="str">
        <f t="shared" si="1"/>
        <v/>
      </c>
      <c r="AE61" s="62"/>
      <c r="AF61" s="194" t="str">
        <f t="shared" si="2"/>
        <v/>
      </c>
      <c r="AG61" s="2"/>
      <c r="AH61" s="2"/>
      <c r="AI61" s="2"/>
      <c r="AJ61" s="2"/>
      <c r="AK61" s="2"/>
      <c r="AL61" s="2"/>
      <c r="AU61"/>
      <c r="AY61" s="86"/>
    </row>
    <row r="62" spans="1:51" x14ac:dyDescent="0.35">
      <c r="A62" s="171">
        <v>52</v>
      </c>
      <c r="B62" s="60"/>
      <c r="C62" s="60"/>
      <c r="D62" s="71"/>
      <c r="E62" s="71"/>
      <c r="F62" s="193" t="str">
        <f t="shared" si="0"/>
        <v/>
      </c>
      <c r="G62" s="71"/>
      <c r="H62" s="62"/>
      <c r="I62" s="62"/>
      <c r="J62" s="62"/>
      <c r="K62" s="60"/>
      <c r="L62" s="71"/>
      <c r="M62" s="71"/>
      <c r="N62" s="71"/>
      <c r="O62" s="134"/>
      <c r="P62" s="62"/>
      <c r="Q62" s="62"/>
      <c r="R62" s="60"/>
      <c r="S62" s="71"/>
      <c r="T62" s="71"/>
      <c r="U62" s="71"/>
      <c r="V62" s="63"/>
      <c r="W62" s="62"/>
      <c r="X62" s="63"/>
      <c r="Y62" s="62"/>
      <c r="Z62" s="63"/>
      <c r="AA62" s="63"/>
      <c r="AB62" s="62"/>
      <c r="AC62" s="62"/>
      <c r="AD62" s="19" t="str">
        <f t="shared" si="1"/>
        <v/>
      </c>
      <c r="AE62" s="62"/>
      <c r="AF62" s="194" t="str">
        <f t="shared" si="2"/>
        <v/>
      </c>
      <c r="AG62" s="2"/>
      <c r="AH62" s="2"/>
      <c r="AI62" s="2"/>
      <c r="AJ62" s="2"/>
      <c r="AK62" s="2"/>
      <c r="AL62" s="2"/>
      <c r="AU62"/>
      <c r="AY62" s="86"/>
    </row>
    <row r="63" spans="1:51" x14ac:dyDescent="0.35">
      <c r="A63" s="171">
        <v>53</v>
      </c>
      <c r="B63" s="60"/>
      <c r="C63" s="60"/>
      <c r="D63" s="71"/>
      <c r="E63" s="71"/>
      <c r="F63" s="193" t="str">
        <f t="shared" si="0"/>
        <v/>
      </c>
      <c r="G63" s="71"/>
      <c r="H63" s="62"/>
      <c r="I63" s="62"/>
      <c r="J63" s="62"/>
      <c r="K63" s="60"/>
      <c r="L63" s="71"/>
      <c r="M63" s="71"/>
      <c r="N63" s="71"/>
      <c r="O63" s="134"/>
      <c r="P63" s="62"/>
      <c r="Q63" s="62"/>
      <c r="R63" s="60"/>
      <c r="S63" s="71"/>
      <c r="T63" s="71"/>
      <c r="U63" s="71"/>
      <c r="V63" s="63"/>
      <c r="W63" s="62"/>
      <c r="X63" s="63"/>
      <c r="Y63" s="62"/>
      <c r="Z63" s="63"/>
      <c r="AA63" s="63"/>
      <c r="AB63" s="62"/>
      <c r="AC63" s="62"/>
      <c r="AD63" s="19" t="str">
        <f t="shared" si="1"/>
        <v/>
      </c>
      <c r="AE63" s="62"/>
      <c r="AF63" s="194" t="str">
        <f t="shared" si="2"/>
        <v/>
      </c>
      <c r="AG63" s="2"/>
      <c r="AH63" s="2"/>
      <c r="AI63" s="2"/>
      <c r="AJ63" s="2"/>
      <c r="AK63" s="2"/>
      <c r="AL63" s="2"/>
      <c r="AU63"/>
      <c r="AY63" s="86"/>
    </row>
    <row r="64" spans="1:51" x14ac:dyDescent="0.35">
      <c r="A64" s="171">
        <v>54</v>
      </c>
      <c r="B64" s="60"/>
      <c r="C64" s="60"/>
      <c r="D64" s="71"/>
      <c r="E64" s="71"/>
      <c r="F64" s="193" t="str">
        <f t="shared" si="0"/>
        <v/>
      </c>
      <c r="G64" s="71"/>
      <c r="H64" s="62"/>
      <c r="I64" s="62"/>
      <c r="J64" s="62"/>
      <c r="K64" s="60"/>
      <c r="L64" s="71"/>
      <c r="M64" s="71"/>
      <c r="N64" s="71"/>
      <c r="O64" s="134"/>
      <c r="P64" s="62"/>
      <c r="Q64" s="62"/>
      <c r="R64" s="60"/>
      <c r="S64" s="71"/>
      <c r="T64" s="71"/>
      <c r="U64" s="71"/>
      <c r="V64" s="63"/>
      <c r="W64" s="62"/>
      <c r="X64" s="63"/>
      <c r="Y64" s="62"/>
      <c r="Z64" s="63"/>
      <c r="AA64" s="63"/>
      <c r="AB64" s="62"/>
      <c r="AC64" s="62"/>
      <c r="AD64" s="19" t="str">
        <f t="shared" si="1"/>
        <v/>
      </c>
      <c r="AE64" s="62"/>
      <c r="AF64" s="194" t="str">
        <f t="shared" si="2"/>
        <v/>
      </c>
      <c r="AG64" s="2"/>
      <c r="AH64" s="2"/>
      <c r="AI64" s="2"/>
      <c r="AJ64" s="2"/>
      <c r="AK64" s="2"/>
      <c r="AL64" s="2"/>
      <c r="AU64"/>
      <c r="AY64" s="86"/>
    </row>
    <row r="65" spans="1:51" x14ac:dyDescent="0.35">
      <c r="A65" s="171">
        <v>55</v>
      </c>
      <c r="B65" s="60"/>
      <c r="C65" s="60"/>
      <c r="D65" s="71"/>
      <c r="E65" s="71"/>
      <c r="F65" s="193" t="str">
        <f t="shared" si="0"/>
        <v/>
      </c>
      <c r="G65" s="71"/>
      <c r="H65" s="62"/>
      <c r="I65" s="62"/>
      <c r="J65" s="62"/>
      <c r="K65" s="60"/>
      <c r="L65" s="71"/>
      <c r="M65" s="71"/>
      <c r="N65" s="71"/>
      <c r="O65" s="134"/>
      <c r="P65" s="62"/>
      <c r="Q65" s="62"/>
      <c r="R65" s="60"/>
      <c r="S65" s="71"/>
      <c r="T65" s="71"/>
      <c r="U65" s="71"/>
      <c r="V65" s="63"/>
      <c r="W65" s="62"/>
      <c r="X65" s="63"/>
      <c r="Y65" s="62"/>
      <c r="Z65" s="63"/>
      <c r="AA65" s="63"/>
      <c r="AB65" s="62"/>
      <c r="AC65" s="62"/>
      <c r="AD65" s="19" t="str">
        <f t="shared" si="1"/>
        <v/>
      </c>
      <c r="AE65" s="62"/>
      <c r="AF65" s="194" t="str">
        <f t="shared" si="2"/>
        <v/>
      </c>
      <c r="AG65" s="2"/>
      <c r="AH65" s="2"/>
      <c r="AI65" s="2"/>
      <c r="AJ65" s="2"/>
      <c r="AK65" s="2"/>
      <c r="AL65" s="2"/>
      <c r="AU65"/>
      <c r="AY65" s="86"/>
    </row>
    <row r="66" spans="1:51" x14ac:dyDescent="0.35">
      <c r="A66" s="171">
        <v>56</v>
      </c>
      <c r="B66" s="60"/>
      <c r="C66" s="60"/>
      <c r="D66" s="71"/>
      <c r="E66" s="71"/>
      <c r="F66" s="193" t="str">
        <f t="shared" si="0"/>
        <v/>
      </c>
      <c r="G66" s="71"/>
      <c r="H66" s="62"/>
      <c r="I66" s="62"/>
      <c r="J66" s="62"/>
      <c r="K66" s="60"/>
      <c r="L66" s="71"/>
      <c r="M66" s="71"/>
      <c r="N66" s="71"/>
      <c r="O66" s="134"/>
      <c r="P66" s="62"/>
      <c r="Q66" s="62"/>
      <c r="R66" s="60"/>
      <c r="S66" s="71"/>
      <c r="T66" s="71"/>
      <c r="U66" s="71"/>
      <c r="V66" s="63"/>
      <c r="W66" s="62"/>
      <c r="X66" s="63"/>
      <c r="Y66" s="62"/>
      <c r="Z66" s="63"/>
      <c r="AA66" s="63"/>
      <c r="AB66" s="62"/>
      <c r="AC66" s="62"/>
      <c r="AD66" s="19" t="str">
        <f t="shared" si="1"/>
        <v/>
      </c>
      <c r="AE66" s="62"/>
      <c r="AF66" s="194" t="str">
        <f t="shared" si="2"/>
        <v/>
      </c>
      <c r="AG66" s="2"/>
      <c r="AH66" s="2"/>
      <c r="AI66" s="2"/>
      <c r="AJ66" s="2"/>
      <c r="AK66" s="2"/>
      <c r="AL66" s="2"/>
      <c r="AU66"/>
      <c r="AY66" s="86"/>
    </row>
    <row r="67" spans="1:51" x14ac:dyDescent="0.35">
      <c r="A67" s="171">
        <v>57</v>
      </c>
      <c r="B67" s="60"/>
      <c r="C67" s="60"/>
      <c r="D67" s="71"/>
      <c r="E67" s="71"/>
      <c r="F67" s="193" t="str">
        <f t="shared" si="0"/>
        <v/>
      </c>
      <c r="G67" s="71"/>
      <c r="H67" s="62"/>
      <c r="I67" s="62"/>
      <c r="J67" s="62"/>
      <c r="K67" s="60"/>
      <c r="L67" s="71"/>
      <c r="M67" s="71"/>
      <c r="N67" s="71"/>
      <c r="O67" s="134"/>
      <c r="P67" s="62"/>
      <c r="Q67" s="62"/>
      <c r="R67" s="60"/>
      <c r="S67" s="71"/>
      <c r="T67" s="71"/>
      <c r="U67" s="71"/>
      <c r="V67" s="63"/>
      <c r="W67" s="62"/>
      <c r="X67" s="63"/>
      <c r="Y67" s="62"/>
      <c r="Z67" s="63"/>
      <c r="AA67" s="63"/>
      <c r="AB67" s="62"/>
      <c r="AC67" s="62"/>
      <c r="AD67" s="19" t="str">
        <f t="shared" si="1"/>
        <v/>
      </c>
      <c r="AE67" s="62"/>
      <c r="AF67" s="194" t="str">
        <f t="shared" si="2"/>
        <v/>
      </c>
      <c r="AG67" s="2"/>
      <c r="AH67" s="2"/>
      <c r="AI67" s="2"/>
      <c r="AJ67" s="2"/>
      <c r="AK67" s="2"/>
      <c r="AL67" s="2"/>
      <c r="AU67"/>
      <c r="AY67" s="86"/>
    </row>
    <row r="68" spans="1:51" x14ac:dyDescent="0.35">
      <c r="A68" s="171">
        <v>58</v>
      </c>
      <c r="B68" s="60"/>
      <c r="C68" s="60"/>
      <c r="D68" s="71"/>
      <c r="E68" s="71"/>
      <c r="F68" s="193" t="str">
        <f t="shared" si="0"/>
        <v/>
      </c>
      <c r="G68" s="71"/>
      <c r="H68" s="62"/>
      <c r="I68" s="62"/>
      <c r="J68" s="62"/>
      <c r="K68" s="60"/>
      <c r="L68" s="71"/>
      <c r="M68" s="71"/>
      <c r="N68" s="71"/>
      <c r="O68" s="134"/>
      <c r="P68" s="62"/>
      <c r="Q68" s="62"/>
      <c r="R68" s="60"/>
      <c r="S68" s="71"/>
      <c r="T68" s="71"/>
      <c r="U68" s="71"/>
      <c r="V68" s="63"/>
      <c r="W68" s="62"/>
      <c r="X68" s="63"/>
      <c r="Y68" s="62"/>
      <c r="Z68" s="63"/>
      <c r="AA68" s="63"/>
      <c r="AB68" s="62"/>
      <c r="AC68" s="62"/>
      <c r="AD68" s="19" t="str">
        <f t="shared" si="1"/>
        <v/>
      </c>
      <c r="AE68" s="62"/>
      <c r="AF68" s="194" t="str">
        <f t="shared" si="2"/>
        <v/>
      </c>
      <c r="AG68" s="2"/>
      <c r="AH68" s="2"/>
      <c r="AI68" s="2"/>
      <c r="AJ68" s="2"/>
      <c r="AK68" s="2"/>
      <c r="AL68" s="2"/>
      <c r="AU68"/>
      <c r="AY68" s="86"/>
    </row>
    <row r="69" spans="1:51" x14ac:dyDescent="0.35">
      <c r="A69" s="171">
        <v>59</v>
      </c>
      <c r="B69" s="60"/>
      <c r="C69" s="60"/>
      <c r="D69" s="71"/>
      <c r="E69" s="71"/>
      <c r="F69" s="193" t="str">
        <f t="shared" si="0"/>
        <v/>
      </c>
      <c r="G69" s="71"/>
      <c r="H69" s="62"/>
      <c r="I69" s="62"/>
      <c r="J69" s="62"/>
      <c r="K69" s="60"/>
      <c r="L69" s="71"/>
      <c r="M69" s="71"/>
      <c r="N69" s="71"/>
      <c r="O69" s="134"/>
      <c r="P69" s="62"/>
      <c r="Q69" s="62"/>
      <c r="R69" s="60"/>
      <c r="S69" s="71"/>
      <c r="T69" s="71"/>
      <c r="U69" s="71"/>
      <c r="V69" s="63"/>
      <c r="W69" s="62"/>
      <c r="X69" s="63"/>
      <c r="Y69" s="62"/>
      <c r="Z69" s="63"/>
      <c r="AA69" s="63"/>
      <c r="AB69" s="62"/>
      <c r="AC69" s="62"/>
      <c r="AD69" s="19" t="str">
        <f t="shared" si="1"/>
        <v/>
      </c>
      <c r="AE69" s="62"/>
      <c r="AF69" s="194" t="str">
        <f t="shared" si="2"/>
        <v/>
      </c>
      <c r="AG69" s="2"/>
      <c r="AH69" s="2"/>
      <c r="AI69" s="2"/>
      <c r="AJ69" s="2"/>
      <c r="AK69" s="2"/>
      <c r="AL69" s="2"/>
      <c r="AU69"/>
      <c r="AY69" s="86"/>
    </row>
    <row r="70" spans="1:51" x14ac:dyDescent="0.35">
      <c r="A70" s="171">
        <v>60</v>
      </c>
      <c r="B70" s="60"/>
      <c r="C70" s="60"/>
      <c r="D70" s="71"/>
      <c r="E70" s="71"/>
      <c r="F70" s="193" t="str">
        <f t="shared" si="0"/>
        <v/>
      </c>
      <c r="G70" s="71"/>
      <c r="H70" s="62"/>
      <c r="I70" s="62"/>
      <c r="J70" s="62"/>
      <c r="K70" s="60"/>
      <c r="L70" s="71"/>
      <c r="M70" s="71"/>
      <c r="N70" s="71"/>
      <c r="O70" s="134"/>
      <c r="P70" s="62"/>
      <c r="Q70" s="62"/>
      <c r="R70" s="60"/>
      <c r="S70" s="71"/>
      <c r="T70" s="71"/>
      <c r="U70" s="71"/>
      <c r="V70" s="63"/>
      <c r="W70" s="62"/>
      <c r="X70" s="63"/>
      <c r="Y70" s="62"/>
      <c r="Z70" s="63"/>
      <c r="AA70" s="63"/>
      <c r="AB70" s="62"/>
      <c r="AC70" s="62"/>
      <c r="AD70" s="19" t="str">
        <f t="shared" si="1"/>
        <v/>
      </c>
      <c r="AE70" s="62"/>
      <c r="AF70" s="194" t="str">
        <f t="shared" si="2"/>
        <v/>
      </c>
      <c r="AG70" s="2"/>
      <c r="AH70" s="2"/>
      <c r="AI70" s="2"/>
      <c r="AJ70" s="2"/>
      <c r="AK70" s="2"/>
      <c r="AL70" s="2"/>
      <c r="AU70"/>
      <c r="AY70" s="86"/>
    </row>
    <row r="71" spans="1:51" x14ac:dyDescent="0.35">
      <c r="A71" s="171">
        <v>61</v>
      </c>
      <c r="B71" s="60"/>
      <c r="C71" s="60"/>
      <c r="D71" s="71"/>
      <c r="E71" s="71"/>
      <c r="F71" s="193" t="str">
        <f t="shared" si="0"/>
        <v/>
      </c>
      <c r="G71" s="71"/>
      <c r="H71" s="62"/>
      <c r="I71" s="62"/>
      <c r="J71" s="62"/>
      <c r="K71" s="60"/>
      <c r="L71" s="71"/>
      <c r="M71" s="71"/>
      <c r="N71" s="71"/>
      <c r="O71" s="134"/>
      <c r="P71" s="62"/>
      <c r="Q71" s="62"/>
      <c r="R71" s="60"/>
      <c r="S71" s="71"/>
      <c r="T71" s="71"/>
      <c r="U71" s="71"/>
      <c r="V71" s="63"/>
      <c r="W71" s="62"/>
      <c r="X71" s="63"/>
      <c r="Y71" s="62"/>
      <c r="Z71" s="63"/>
      <c r="AA71" s="63"/>
      <c r="AB71" s="62"/>
      <c r="AC71" s="62"/>
      <c r="AD71" s="19" t="str">
        <f t="shared" si="1"/>
        <v/>
      </c>
      <c r="AE71" s="62"/>
      <c r="AF71" s="194" t="str">
        <f t="shared" si="2"/>
        <v/>
      </c>
      <c r="AG71" s="2"/>
      <c r="AH71" s="2"/>
      <c r="AI71" s="2"/>
      <c r="AJ71" s="2"/>
      <c r="AK71" s="2"/>
      <c r="AL71" s="2"/>
      <c r="AU71"/>
      <c r="AY71" s="86"/>
    </row>
    <row r="72" spans="1:51" x14ac:dyDescent="0.35">
      <c r="A72" s="171">
        <v>62</v>
      </c>
      <c r="B72" s="60"/>
      <c r="C72" s="60"/>
      <c r="D72" s="71"/>
      <c r="E72" s="71"/>
      <c r="F72" s="193" t="str">
        <f t="shared" si="0"/>
        <v/>
      </c>
      <c r="G72" s="71"/>
      <c r="H72" s="62"/>
      <c r="I72" s="62"/>
      <c r="J72" s="62"/>
      <c r="K72" s="60"/>
      <c r="L72" s="71"/>
      <c r="M72" s="71"/>
      <c r="N72" s="71"/>
      <c r="O72" s="134"/>
      <c r="P72" s="62"/>
      <c r="Q72" s="62"/>
      <c r="R72" s="60"/>
      <c r="S72" s="71"/>
      <c r="T72" s="71"/>
      <c r="U72" s="71"/>
      <c r="V72" s="63"/>
      <c r="W72" s="62"/>
      <c r="X72" s="63"/>
      <c r="Y72" s="62"/>
      <c r="Z72" s="63"/>
      <c r="AA72" s="63"/>
      <c r="AB72" s="62"/>
      <c r="AC72" s="62"/>
      <c r="AD72" s="19" t="str">
        <f t="shared" si="1"/>
        <v/>
      </c>
      <c r="AE72" s="62"/>
      <c r="AF72" s="194" t="str">
        <f t="shared" si="2"/>
        <v/>
      </c>
      <c r="AG72" s="2"/>
      <c r="AH72" s="2"/>
      <c r="AI72" s="2"/>
      <c r="AJ72" s="2"/>
      <c r="AK72" s="2"/>
      <c r="AL72" s="2"/>
      <c r="AU72"/>
      <c r="AY72" s="86"/>
    </row>
    <row r="73" spans="1:51" x14ac:dyDescent="0.35">
      <c r="A73" s="171">
        <v>63</v>
      </c>
      <c r="B73" s="60"/>
      <c r="C73" s="60"/>
      <c r="D73" s="71"/>
      <c r="E73" s="71"/>
      <c r="F73" s="193" t="str">
        <f t="shared" si="0"/>
        <v/>
      </c>
      <c r="G73" s="71"/>
      <c r="H73" s="62"/>
      <c r="I73" s="62"/>
      <c r="J73" s="62"/>
      <c r="K73" s="60"/>
      <c r="L73" s="71"/>
      <c r="M73" s="71"/>
      <c r="N73" s="71"/>
      <c r="O73" s="134"/>
      <c r="P73" s="62"/>
      <c r="Q73" s="62"/>
      <c r="R73" s="60"/>
      <c r="S73" s="71"/>
      <c r="T73" s="71"/>
      <c r="U73" s="71"/>
      <c r="V73" s="63"/>
      <c r="W73" s="62"/>
      <c r="X73" s="63"/>
      <c r="Y73" s="62"/>
      <c r="Z73" s="63"/>
      <c r="AA73" s="63"/>
      <c r="AB73" s="62"/>
      <c r="AC73" s="62"/>
      <c r="AD73" s="19" t="str">
        <f t="shared" si="1"/>
        <v/>
      </c>
      <c r="AE73" s="62"/>
      <c r="AF73" s="194" t="str">
        <f t="shared" si="2"/>
        <v/>
      </c>
      <c r="AG73" s="2"/>
      <c r="AH73" s="2"/>
      <c r="AI73" s="2"/>
      <c r="AJ73" s="2"/>
      <c r="AK73" s="2"/>
      <c r="AL73" s="2"/>
      <c r="AU73"/>
      <c r="AY73" s="86"/>
    </row>
    <row r="74" spans="1:51" x14ac:dyDescent="0.35">
      <c r="A74" s="171">
        <v>64</v>
      </c>
      <c r="B74" s="60"/>
      <c r="C74" s="60"/>
      <c r="D74" s="71"/>
      <c r="E74" s="71"/>
      <c r="F74" s="193" t="str">
        <f t="shared" si="0"/>
        <v/>
      </c>
      <c r="G74" s="71"/>
      <c r="H74" s="62"/>
      <c r="I74" s="62"/>
      <c r="J74" s="62"/>
      <c r="K74" s="60"/>
      <c r="L74" s="71"/>
      <c r="M74" s="71"/>
      <c r="N74" s="71"/>
      <c r="O74" s="134"/>
      <c r="P74" s="62"/>
      <c r="Q74" s="62"/>
      <c r="R74" s="60"/>
      <c r="S74" s="71"/>
      <c r="T74" s="71"/>
      <c r="U74" s="71"/>
      <c r="V74" s="63"/>
      <c r="W74" s="62"/>
      <c r="X74" s="63"/>
      <c r="Y74" s="62"/>
      <c r="Z74" s="63"/>
      <c r="AA74" s="63"/>
      <c r="AB74" s="62"/>
      <c r="AC74" s="62"/>
      <c r="AD74" s="19" t="str">
        <f t="shared" si="1"/>
        <v/>
      </c>
      <c r="AE74" s="62"/>
      <c r="AF74" s="194" t="str">
        <f t="shared" si="2"/>
        <v/>
      </c>
      <c r="AG74" s="2"/>
      <c r="AH74" s="2"/>
      <c r="AI74" s="2"/>
      <c r="AJ74" s="2"/>
      <c r="AK74" s="2"/>
      <c r="AL74" s="2"/>
      <c r="AU74"/>
      <c r="AY74" s="86"/>
    </row>
    <row r="75" spans="1:51" x14ac:dyDescent="0.35">
      <c r="A75" s="171">
        <v>65</v>
      </c>
      <c r="B75" s="60"/>
      <c r="C75" s="60"/>
      <c r="D75" s="71"/>
      <c r="E75" s="71"/>
      <c r="F75" s="193" t="str">
        <f t="shared" ref="F75:F138" si="3">IF(ISBLANK(B75),"",E75-D75+1)</f>
        <v/>
      </c>
      <c r="G75" s="71"/>
      <c r="H75" s="62"/>
      <c r="I75" s="62"/>
      <c r="J75" s="62"/>
      <c r="K75" s="60"/>
      <c r="L75" s="71"/>
      <c r="M75" s="71"/>
      <c r="N75" s="71"/>
      <c r="O75" s="134"/>
      <c r="P75" s="62"/>
      <c r="Q75" s="62"/>
      <c r="R75" s="60"/>
      <c r="S75" s="71"/>
      <c r="T75" s="71"/>
      <c r="U75" s="71"/>
      <c r="V75" s="63"/>
      <c r="W75" s="62"/>
      <c r="X75" s="63"/>
      <c r="Y75" s="62"/>
      <c r="Z75" s="63"/>
      <c r="AA75" s="63"/>
      <c r="AB75" s="62"/>
      <c r="AC75" s="62"/>
      <c r="AD75" s="19" t="str">
        <f t="shared" si="1"/>
        <v/>
      </c>
      <c r="AE75" s="62"/>
      <c r="AF75" s="194" t="str">
        <f t="shared" si="2"/>
        <v/>
      </c>
      <c r="AG75" s="2"/>
      <c r="AH75" s="2"/>
      <c r="AI75" s="2"/>
      <c r="AJ75" s="2"/>
      <c r="AK75" s="2"/>
      <c r="AL75" s="2"/>
      <c r="AU75"/>
      <c r="AY75" s="86"/>
    </row>
    <row r="76" spans="1:51" x14ac:dyDescent="0.35">
      <c r="A76" s="171">
        <v>66</v>
      </c>
      <c r="B76" s="60"/>
      <c r="C76" s="60"/>
      <c r="D76" s="71"/>
      <c r="E76" s="71"/>
      <c r="F76" s="193" t="str">
        <f t="shared" si="3"/>
        <v/>
      </c>
      <c r="G76" s="71"/>
      <c r="H76" s="62"/>
      <c r="I76" s="62"/>
      <c r="J76" s="62"/>
      <c r="K76" s="60"/>
      <c r="L76" s="71"/>
      <c r="M76" s="71"/>
      <c r="N76" s="71"/>
      <c r="O76" s="134"/>
      <c r="P76" s="62"/>
      <c r="Q76" s="62"/>
      <c r="R76" s="60"/>
      <c r="S76" s="71"/>
      <c r="T76" s="71"/>
      <c r="U76" s="71"/>
      <c r="V76" s="63"/>
      <c r="W76" s="62"/>
      <c r="X76" s="63"/>
      <c r="Y76" s="62"/>
      <c r="Z76" s="63"/>
      <c r="AA76" s="63"/>
      <c r="AB76" s="62"/>
      <c r="AC76" s="62"/>
      <c r="AD76" s="19" t="str">
        <f t="shared" ref="AD76:AD139" si="4">IF(ISBLANK(B76),"",IF(AB76=0,1,(IF(Z76="Скорость потока измерялась на сухой основе, а концентрация CH4 измерялась на влажной основе",1/(1-AB76),1-AB76))))</f>
        <v/>
      </c>
      <c r="AE76" s="62"/>
      <c r="AF76" s="194" t="str">
        <f t="shared" ref="AF76:AF139" si="5">IF(ISBLANK(B76),"",IF(I76="скм/м",F76*(H76*AD76*(P76/100)*0.6776*1*1440*(1/1000)),F76*(H76*AD76*(P76/100)*0.6776*(288.706/V76)*(X76/101325)*1440*(1/1000))))</f>
        <v/>
      </c>
      <c r="AG76" s="2"/>
      <c r="AH76" s="2"/>
      <c r="AI76" s="2"/>
      <c r="AJ76" s="2"/>
      <c r="AK76" s="2"/>
      <c r="AL76" s="2"/>
      <c r="AU76"/>
      <c r="AY76" s="86"/>
    </row>
    <row r="77" spans="1:51" x14ac:dyDescent="0.35">
      <c r="A77" s="171">
        <v>67</v>
      </c>
      <c r="B77" s="60"/>
      <c r="C77" s="60"/>
      <c r="D77" s="71"/>
      <c r="E77" s="71"/>
      <c r="F77" s="193" t="str">
        <f t="shared" si="3"/>
        <v/>
      </c>
      <c r="G77" s="71"/>
      <c r="H77" s="62"/>
      <c r="I77" s="62"/>
      <c r="J77" s="62"/>
      <c r="K77" s="60"/>
      <c r="L77" s="71"/>
      <c r="M77" s="71"/>
      <c r="N77" s="71"/>
      <c r="O77" s="134"/>
      <c r="P77" s="62"/>
      <c r="Q77" s="62"/>
      <c r="R77" s="60"/>
      <c r="S77" s="71"/>
      <c r="T77" s="71"/>
      <c r="U77" s="71"/>
      <c r="V77" s="63"/>
      <c r="W77" s="62"/>
      <c r="X77" s="63"/>
      <c r="Y77" s="62"/>
      <c r="Z77" s="63"/>
      <c r="AA77" s="63"/>
      <c r="AB77" s="62"/>
      <c r="AC77" s="62"/>
      <c r="AD77" s="19" t="str">
        <f t="shared" si="4"/>
        <v/>
      </c>
      <c r="AE77" s="62"/>
      <c r="AF77" s="194" t="str">
        <f t="shared" si="5"/>
        <v/>
      </c>
      <c r="AG77" s="2"/>
      <c r="AH77" s="2"/>
      <c r="AI77" s="2"/>
      <c r="AJ77" s="2"/>
      <c r="AK77" s="2"/>
      <c r="AL77" s="2"/>
      <c r="AU77"/>
      <c r="AY77" s="86"/>
    </row>
    <row r="78" spans="1:51" x14ac:dyDescent="0.35">
      <c r="A78" s="171">
        <v>68</v>
      </c>
      <c r="B78" s="60"/>
      <c r="C78" s="60"/>
      <c r="D78" s="71"/>
      <c r="E78" s="71"/>
      <c r="F78" s="193" t="str">
        <f t="shared" si="3"/>
        <v/>
      </c>
      <c r="G78" s="71"/>
      <c r="H78" s="62"/>
      <c r="I78" s="62"/>
      <c r="J78" s="62"/>
      <c r="K78" s="60"/>
      <c r="L78" s="71"/>
      <c r="M78" s="71"/>
      <c r="N78" s="71"/>
      <c r="O78" s="134"/>
      <c r="P78" s="62"/>
      <c r="Q78" s="62"/>
      <c r="R78" s="60"/>
      <c r="S78" s="71"/>
      <c r="T78" s="71"/>
      <c r="U78" s="71"/>
      <c r="V78" s="63"/>
      <c r="W78" s="62"/>
      <c r="X78" s="63"/>
      <c r="Y78" s="62"/>
      <c r="Z78" s="63"/>
      <c r="AA78" s="63"/>
      <c r="AB78" s="62"/>
      <c r="AC78" s="62"/>
      <c r="AD78" s="19" t="str">
        <f t="shared" si="4"/>
        <v/>
      </c>
      <c r="AE78" s="62"/>
      <c r="AF78" s="194" t="str">
        <f t="shared" si="5"/>
        <v/>
      </c>
      <c r="AG78" s="2"/>
      <c r="AH78" s="2"/>
      <c r="AI78" s="2"/>
      <c r="AJ78" s="2"/>
      <c r="AK78" s="2"/>
      <c r="AL78" s="2"/>
      <c r="AU78"/>
      <c r="AY78" s="86"/>
    </row>
    <row r="79" spans="1:51" x14ac:dyDescent="0.35">
      <c r="A79" s="171">
        <v>69</v>
      </c>
      <c r="B79" s="60"/>
      <c r="C79" s="60"/>
      <c r="D79" s="71"/>
      <c r="E79" s="71"/>
      <c r="F79" s="193" t="str">
        <f t="shared" si="3"/>
        <v/>
      </c>
      <c r="G79" s="71"/>
      <c r="H79" s="62"/>
      <c r="I79" s="62"/>
      <c r="J79" s="62"/>
      <c r="K79" s="60"/>
      <c r="L79" s="71"/>
      <c r="M79" s="71"/>
      <c r="N79" s="71"/>
      <c r="O79" s="134"/>
      <c r="P79" s="62"/>
      <c r="Q79" s="62"/>
      <c r="R79" s="60"/>
      <c r="S79" s="71"/>
      <c r="T79" s="71"/>
      <c r="U79" s="71"/>
      <c r="V79" s="63"/>
      <c r="W79" s="62"/>
      <c r="X79" s="63"/>
      <c r="Y79" s="62"/>
      <c r="Z79" s="63"/>
      <c r="AA79" s="63"/>
      <c r="AB79" s="62"/>
      <c r="AC79" s="62"/>
      <c r="AD79" s="19" t="str">
        <f t="shared" si="4"/>
        <v/>
      </c>
      <c r="AE79" s="62"/>
      <c r="AF79" s="194" t="str">
        <f t="shared" si="5"/>
        <v/>
      </c>
      <c r="AG79" s="2"/>
      <c r="AH79" s="2"/>
      <c r="AI79" s="2"/>
      <c r="AJ79" s="2"/>
      <c r="AK79" s="2"/>
      <c r="AL79" s="2"/>
      <c r="AU79"/>
      <c r="AY79" s="86"/>
    </row>
    <row r="80" spans="1:51" x14ac:dyDescent="0.35">
      <c r="A80" s="171">
        <v>70</v>
      </c>
      <c r="B80" s="60"/>
      <c r="C80" s="60"/>
      <c r="D80" s="71"/>
      <c r="E80" s="71"/>
      <c r="F80" s="193" t="str">
        <f t="shared" si="3"/>
        <v/>
      </c>
      <c r="G80" s="71"/>
      <c r="H80" s="62"/>
      <c r="I80" s="62"/>
      <c r="J80" s="62"/>
      <c r="K80" s="60"/>
      <c r="L80" s="71"/>
      <c r="M80" s="71"/>
      <c r="N80" s="71"/>
      <c r="O80" s="134"/>
      <c r="P80" s="62"/>
      <c r="Q80" s="62"/>
      <c r="R80" s="60"/>
      <c r="S80" s="71"/>
      <c r="T80" s="71"/>
      <c r="U80" s="71"/>
      <c r="V80" s="63"/>
      <c r="W80" s="62"/>
      <c r="X80" s="63"/>
      <c r="Y80" s="62"/>
      <c r="Z80" s="63"/>
      <c r="AA80" s="63"/>
      <c r="AB80" s="62"/>
      <c r="AC80" s="62"/>
      <c r="AD80" s="19" t="str">
        <f t="shared" si="4"/>
        <v/>
      </c>
      <c r="AE80" s="62"/>
      <c r="AF80" s="194" t="str">
        <f t="shared" si="5"/>
        <v/>
      </c>
      <c r="AG80" s="2"/>
      <c r="AH80" s="2"/>
      <c r="AI80" s="2"/>
      <c r="AJ80" s="2"/>
      <c r="AK80" s="2"/>
      <c r="AL80" s="2"/>
      <c r="AU80"/>
      <c r="AY80" s="86"/>
    </row>
    <row r="81" spans="1:51" x14ac:dyDescent="0.35">
      <c r="A81" s="171">
        <v>71</v>
      </c>
      <c r="B81" s="60"/>
      <c r="C81" s="60"/>
      <c r="D81" s="71"/>
      <c r="E81" s="71"/>
      <c r="F81" s="193" t="str">
        <f t="shared" si="3"/>
        <v/>
      </c>
      <c r="G81" s="71"/>
      <c r="H81" s="62"/>
      <c r="I81" s="62"/>
      <c r="J81" s="62"/>
      <c r="K81" s="60"/>
      <c r="L81" s="71"/>
      <c r="M81" s="71"/>
      <c r="N81" s="71"/>
      <c r="O81" s="134"/>
      <c r="P81" s="62"/>
      <c r="Q81" s="62"/>
      <c r="R81" s="60"/>
      <c r="S81" s="71"/>
      <c r="T81" s="71"/>
      <c r="U81" s="71"/>
      <c r="V81" s="63"/>
      <c r="W81" s="62"/>
      <c r="X81" s="63"/>
      <c r="Y81" s="62"/>
      <c r="Z81" s="63"/>
      <c r="AA81" s="63"/>
      <c r="AB81" s="62"/>
      <c r="AC81" s="62"/>
      <c r="AD81" s="19" t="str">
        <f t="shared" si="4"/>
        <v/>
      </c>
      <c r="AE81" s="62"/>
      <c r="AF81" s="194" t="str">
        <f t="shared" si="5"/>
        <v/>
      </c>
      <c r="AG81" s="2"/>
      <c r="AH81" s="2"/>
      <c r="AI81" s="2"/>
      <c r="AJ81" s="2"/>
      <c r="AK81" s="2"/>
      <c r="AL81" s="2"/>
      <c r="AU81"/>
      <c r="AY81" s="86"/>
    </row>
    <row r="82" spans="1:51" x14ac:dyDescent="0.35">
      <c r="A82" s="171">
        <v>72</v>
      </c>
      <c r="B82" s="60"/>
      <c r="C82" s="60"/>
      <c r="D82" s="71"/>
      <c r="E82" s="71"/>
      <c r="F82" s="193" t="str">
        <f t="shared" si="3"/>
        <v/>
      </c>
      <c r="G82" s="71"/>
      <c r="H82" s="62"/>
      <c r="I82" s="62"/>
      <c r="J82" s="62"/>
      <c r="K82" s="60"/>
      <c r="L82" s="71"/>
      <c r="M82" s="71"/>
      <c r="N82" s="71"/>
      <c r="O82" s="134"/>
      <c r="P82" s="62"/>
      <c r="Q82" s="62"/>
      <c r="R82" s="60"/>
      <c r="S82" s="71"/>
      <c r="T82" s="71"/>
      <c r="U82" s="71"/>
      <c r="V82" s="63"/>
      <c r="W82" s="62"/>
      <c r="X82" s="63"/>
      <c r="Y82" s="62"/>
      <c r="Z82" s="63"/>
      <c r="AA82" s="63"/>
      <c r="AB82" s="62"/>
      <c r="AC82" s="62"/>
      <c r="AD82" s="19" t="str">
        <f t="shared" si="4"/>
        <v/>
      </c>
      <c r="AE82" s="62"/>
      <c r="AF82" s="194" t="str">
        <f t="shared" si="5"/>
        <v/>
      </c>
      <c r="AG82" s="2"/>
      <c r="AH82" s="2"/>
      <c r="AI82" s="2"/>
      <c r="AJ82" s="2"/>
      <c r="AK82" s="2"/>
      <c r="AL82" s="2"/>
      <c r="AU82"/>
      <c r="AY82" s="86"/>
    </row>
    <row r="83" spans="1:51" x14ac:dyDescent="0.35">
      <c r="A83" s="171">
        <v>73</v>
      </c>
      <c r="B83" s="60"/>
      <c r="C83" s="60"/>
      <c r="D83" s="71"/>
      <c r="E83" s="71"/>
      <c r="F83" s="193" t="str">
        <f t="shared" si="3"/>
        <v/>
      </c>
      <c r="G83" s="71"/>
      <c r="H83" s="62"/>
      <c r="I83" s="62"/>
      <c r="J83" s="62"/>
      <c r="K83" s="60"/>
      <c r="L83" s="71"/>
      <c r="M83" s="71"/>
      <c r="N83" s="71"/>
      <c r="O83" s="134"/>
      <c r="P83" s="62"/>
      <c r="Q83" s="62"/>
      <c r="R83" s="60"/>
      <c r="S83" s="71"/>
      <c r="T83" s="71"/>
      <c r="U83" s="71"/>
      <c r="V83" s="63"/>
      <c r="W83" s="62"/>
      <c r="X83" s="63"/>
      <c r="Y83" s="62"/>
      <c r="Z83" s="63"/>
      <c r="AA83" s="63"/>
      <c r="AB83" s="62"/>
      <c r="AC83" s="62"/>
      <c r="AD83" s="19" t="str">
        <f t="shared" si="4"/>
        <v/>
      </c>
      <c r="AE83" s="62"/>
      <c r="AF83" s="194" t="str">
        <f t="shared" si="5"/>
        <v/>
      </c>
      <c r="AG83" s="2"/>
      <c r="AH83" s="2"/>
      <c r="AI83" s="2"/>
      <c r="AJ83" s="2"/>
      <c r="AK83" s="2"/>
      <c r="AL83" s="2"/>
      <c r="AU83"/>
      <c r="AY83" s="86"/>
    </row>
    <row r="84" spans="1:51" x14ac:dyDescent="0.35">
      <c r="A84" s="171">
        <v>74</v>
      </c>
      <c r="B84" s="60"/>
      <c r="C84" s="60"/>
      <c r="D84" s="71"/>
      <c r="E84" s="71"/>
      <c r="F84" s="193" t="str">
        <f t="shared" si="3"/>
        <v/>
      </c>
      <c r="G84" s="71"/>
      <c r="H84" s="62"/>
      <c r="I84" s="62"/>
      <c r="J84" s="62"/>
      <c r="K84" s="60"/>
      <c r="L84" s="71"/>
      <c r="M84" s="71"/>
      <c r="N84" s="71"/>
      <c r="O84" s="134"/>
      <c r="P84" s="62"/>
      <c r="Q84" s="62"/>
      <c r="R84" s="60"/>
      <c r="S84" s="71"/>
      <c r="T84" s="71"/>
      <c r="U84" s="71"/>
      <c r="V84" s="63"/>
      <c r="W84" s="62"/>
      <c r="X84" s="63"/>
      <c r="Y84" s="62"/>
      <c r="Z84" s="63"/>
      <c r="AA84" s="63"/>
      <c r="AB84" s="62"/>
      <c r="AC84" s="62"/>
      <c r="AD84" s="19" t="str">
        <f t="shared" si="4"/>
        <v/>
      </c>
      <c r="AE84" s="62"/>
      <c r="AF84" s="194" t="str">
        <f t="shared" si="5"/>
        <v/>
      </c>
      <c r="AG84" s="2"/>
      <c r="AH84" s="2"/>
      <c r="AI84" s="2"/>
      <c r="AJ84" s="2"/>
      <c r="AK84" s="2"/>
      <c r="AL84" s="2"/>
      <c r="AU84"/>
      <c r="AY84" s="86"/>
    </row>
    <row r="85" spans="1:51" x14ac:dyDescent="0.35">
      <c r="A85" s="171">
        <v>75</v>
      </c>
      <c r="B85" s="60"/>
      <c r="C85" s="60"/>
      <c r="D85" s="71"/>
      <c r="E85" s="71"/>
      <c r="F85" s="193" t="str">
        <f t="shared" si="3"/>
        <v/>
      </c>
      <c r="G85" s="71"/>
      <c r="H85" s="62"/>
      <c r="I85" s="62"/>
      <c r="J85" s="62"/>
      <c r="K85" s="60"/>
      <c r="L85" s="71"/>
      <c r="M85" s="71"/>
      <c r="N85" s="71"/>
      <c r="O85" s="134"/>
      <c r="P85" s="62"/>
      <c r="Q85" s="62"/>
      <c r="R85" s="60"/>
      <c r="S85" s="71"/>
      <c r="T85" s="71"/>
      <c r="U85" s="71"/>
      <c r="V85" s="63"/>
      <c r="W85" s="62"/>
      <c r="X85" s="63"/>
      <c r="Y85" s="62"/>
      <c r="Z85" s="63"/>
      <c r="AA85" s="63"/>
      <c r="AB85" s="62"/>
      <c r="AC85" s="62"/>
      <c r="AD85" s="19" t="str">
        <f t="shared" si="4"/>
        <v/>
      </c>
      <c r="AE85" s="62"/>
      <c r="AF85" s="194" t="str">
        <f t="shared" si="5"/>
        <v/>
      </c>
      <c r="AG85" s="2"/>
      <c r="AH85" s="2"/>
      <c r="AI85" s="2"/>
      <c r="AJ85" s="2"/>
      <c r="AK85" s="2"/>
      <c r="AL85" s="2"/>
      <c r="AU85"/>
      <c r="AY85" s="86"/>
    </row>
    <row r="86" spans="1:51" x14ac:dyDescent="0.35">
      <c r="A86" s="171">
        <v>76</v>
      </c>
      <c r="B86" s="60"/>
      <c r="C86" s="60"/>
      <c r="D86" s="71"/>
      <c r="E86" s="71"/>
      <c r="F86" s="193" t="str">
        <f t="shared" si="3"/>
        <v/>
      </c>
      <c r="G86" s="71"/>
      <c r="H86" s="62"/>
      <c r="I86" s="62"/>
      <c r="J86" s="62"/>
      <c r="K86" s="60"/>
      <c r="L86" s="71"/>
      <c r="M86" s="71"/>
      <c r="N86" s="71"/>
      <c r="O86" s="134"/>
      <c r="P86" s="62"/>
      <c r="Q86" s="62"/>
      <c r="R86" s="60"/>
      <c r="S86" s="71"/>
      <c r="T86" s="71"/>
      <c r="U86" s="71"/>
      <c r="V86" s="63"/>
      <c r="W86" s="62"/>
      <c r="X86" s="63"/>
      <c r="Y86" s="62"/>
      <c r="Z86" s="63"/>
      <c r="AA86" s="63"/>
      <c r="AB86" s="62"/>
      <c r="AC86" s="62"/>
      <c r="AD86" s="19" t="str">
        <f t="shared" si="4"/>
        <v/>
      </c>
      <c r="AE86" s="62"/>
      <c r="AF86" s="194" t="str">
        <f t="shared" si="5"/>
        <v/>
      </c>
      <c r="AG86" s="2"/>
      <c r="AH86" s="2"/>
      <c r="AI86" s="2"/>
      <c r="AJ86" s="2"/>
      <c r="AK86" s="2"/>
      <c r="AL86" s="2"/>
      <c r="AU86"/>
      <c r="AY86" s="86"/>
    </row>
    <row r="87" spans="1:51" x14ac:dyDescent="0.35">
      <c r="A87" s="171">
        <v>77</v>
      </c>
      <c r="B87" s="60"/>
      <c r="C87" s="60"/>
      <c r="D87" s="71"/>
      <c r="E87" s="71"/>
      <c r="F87" s="193" t="str">
        <f t="shared" si="3"/>
        <v/>
      </c>
      <c r="G87" s="71"/>
      <c r="H87" s="62"/>
      <c r="I87" s="62"/>
      <c r="J87" s="62"/>
      <c r="K87" s="60"/>
      <c r="L87" s="71"/>
      <c r="M87" s="71"/>
      <c r="N87" s="71"/>
      <c r="O87" s="134"/>
      <c r="P87" s="62"/>
      <c r="Q87" s="62"/>
      <c r="R87" s="60"/>
      <c r="S87" s="71"/>
      <c r="T87" s="71"/>
      <c r="U87" s="71"/>
      <c r="V87" s="63"/>
      <c r="W87" s="62"/>
      <c r="X87" s="63"/>
      <c r="Y87" s="62"/>
      <c r="Z87" s="63"/>
      <c r="AA87" s="63"/>
      <c r="AB87" s="62"/>
      <c r="AC87" s="62"/>
      <c r="AD87" s="19" t="str">
        <f t="shared" si="4"/>
        <v/>
      </c>
      <c r="AE87" s="62"/>
      <c r="AF87" s="194" t="str">
        <f t="shared" si="5"/>
        <v/>
      </c>
      <c r="AG87" s="2"/>
      <c r="AH87" s="2"/>
      <c r="AI87" s="2"/>
      <c r="AJ87" s="2"/>
      <c r="AK87" s="2"/>
      <c r="AL87" s="2"/>
      <c r="AU87"/>
      <c r="AY87" s="86"/>
    </row>
    <row r="88" spans="1:51" x14ac:dyDescent="0.35">
      <c r="A88" s="171">
        <v>78</v>
      </c>
      <c r="B88" s="60"/>
      <c r="C88" s="60"/>
      <c r="D88" s="71"/>
      <c r="E88" s="71"/>
      <c r="F88" s="193" t="str">
        <f t="shared" si="3"/>
        <v/>
      </c>
      <c r="G88" s="71"/>
      <c r="H88" s="62"/>
      <c r="I88" s="62"/>
      <c r="J88" s="62"/>
      <c r="K88" s="60"/>
      <c r="L88" s="71"/>
      <c r="M88" s="71"/>
      <c r="N88" s="71"/>
      <c r="O88" s="134"/>
      <c r="P88" s="62"/>
      <c r="Q88" s="62"/>
      <c r="R88" s="60"/>
      <c r="S88" s="71"/>
      <c r="T88" s="71"/>
      <c r="U88" s="71"/>
      <c r="V88" s="63"/>
      <c r="W88" s="62"/>
      <c r="X88" s="63"/>
      <c r="Y88" s="62"/>
      <c r="Z88" s="63"/>
      <c r="AA88" s="63"/>
      <c r="AB88" s="62"/>
      <c r="AC88" s="62"/>
      <c r="AD88" s="19" t="str">
        <f t="shared" si="4"/>
        <v/>
      </c>
      <c r="AE88" s="62"/>
      <c r="AF88" s="194" t="str">
        <f t="shared" si="5"/>
        <v/>
      </c>
      <c r="AG88" s="2"/>
      <c r="AH88" s="2"/>
      <c r="AI88" s="2"/>
      <c r="AJ88" s="2"/>
      <c r="AK88" s="2"/>
      <c r="AL88" s="2"/>
      <c r="AU88"/>
      <c r="AY88" s="86"/>
    </row>
    <row r="89" spans="1:51" x14ac:dyDescent="0.35">
      <c r="A89" s="171">
        <v>79</v>
      </c>
      <c r="B89" s="60"/>
      <c r="C89" s="60"/>
      <c r="D89" s="71"/>
      <c r="E89" s="71"/>
      <c r="F89" s="193" t="str">
        <f t="shared" si="3"/>
        <v/>
      </c>
      <c r="G89" s="71"/>
      <c r="H89" s="62"/>
      <c r="I89" s="62"/>
      <c r="J89" s="62"/>
      <c r="K89" s="60"/>
      <c r="L89" s="71"/>
      <c r="M89" s="71"/>
      <c r="N89" s="71"/>
      <c r="O89" s="134"/>
      <c r="P89" s="62"/>
      <c r="Q89" s="62"/>
      <c r="R89" s="60"/>
      <c r="S89" s="71"/>
      <c r="T89" s="71"/>
      <c r="U89" s="71"/>
      <c r="V89" s="63"/>
      <c r="W89" s="62"/>
      <c r="X89" s="63"/>
      <c r="Y89" s="62"/>
      <c r="Z89" s="63"/>
      <c r="AA89" s="63"/>
      <c r="AB89" s="62"/>
      <c r="AC89" s="62"/>
      <c r="AD89" s="19" t="str">
        <f t="shared" si="4"/>
        <v/>
      </c>
      <c r="AE89" s="62"/>
      <c r="AF89" s="194" t="str">
        <f t="shared" si="5"/>
        <v/>
      </c>
      <c r="AG89" s="2"/>
      <c r="AH89" s="2"/>
      <c r="AI89" s="2"/>
      <c r="AJ89" s="2"/>
      <c r="AK89" s="2"/>
      <c r="AL89" s="2"/>
      <c r="AU89"/>
      <c r="AY89" s="86"/>
    </row>
    <row r="90" spans="1:51" x14ac:dyDescent="0.35">
      <c r="A90" s="171">
        <v>80</v>
      </c>
      <c r="B90" s="60"/>
      <c r="C90" s="60"/>
      <c r="D90" s="71"/>
      <c r="E90" s="71"/>
      <c r="F90" s="193" t="str">
        <f t="shared" si="3"/>
        <v/>
      </c>
      <c r="G90" s="71"/>
      <c r="H90" s="62"/>
      <c r="I90" s="62"/>
      <c r="J90" s="62"/>
      <c r="K90" s="60"/>
      <c r="L90" s="71"/>
      <c r="M90" s="71"/>
      <c r="N90" s="71"/>
      <c r="O90" s="134"/>
      <c r="P90" s="62"/>
      <c r="Q90" s="62"/>
      <c r="R90" s="60"/>
      <c r="S90" s="71"/>
      <c r="T90" s="71"/>
      <c r="U90" s="71"/>
      <c r="V90" s="63"/>
      <c r="W90" s="62"/>
      <c r="X90" s="63"/>
      <c r="Y90" s="62"/>
      <c r="Z90" s="63"/>
      <c r="AA90" s="63"/>
      <c r="AB90" s="62"/>
      <c r="AC90" s="62"/>
      <c r="AD90" s="19" t="str">
        <f t="shared" si="4"/>
        <v/>
      </c>
      <c r="AE90" s="62"/>
      <c r="AF90" s="194" t="str">
        <f t="shared" si="5"/>
        <v/>
      </c>
      <c r="AG90" s="2"/>
      <c r="AH90" s="2"/>
      <c r="AI90" s="2"/>
      <c r="AJ90" s="2"/>
      <c r="AK90" s="2"/>
      <c r="AL90" s="2"/>
      <c r="AU90"/>
      <c r="AY90" s="86"/>
    </row>
    <row r="91" spans="1:51" x14ac:dyDescent="0.35">
      <c r="A91" s="171">
        <v>81</v>
      </c>
      <c r="B91" s="60"/>
      <c r="C91" s="60"/>
      <c r="D91" s="71"/>
      <c r="E91" s="71"/>
      <c r="F91" s="193" t="str">
        <f t="shared" si="3"/>
        <v/>
      </c>
      <c r="G91" s="71"/>
      <c r="H91" s="62"/>
      <c r="I91" s="62"/>
      <c r="J91" s="62"/>
      <c r="K91" s="60"/>
      <c r="L91" s="71"/>
      <c r="M91" s="71"/>
      <c r="N91" s="71"/>
      <c r="O91" s="134"/>
      <c r="P91" s="62"/>
      <c r="Q91" s="62"/>
      <c r="R91" s="60"/>
      <c r="S91" s="71"/>
      <c r="T91" s="71"/>
      <c r="U91" s="71"/>
      <c r="V91" s="63"/>
      <c r="W91" s="62"/>
      <c r="X91" s="63"/>
      <c r="Y91" s="62"/>
      <c r="Z91" s="63"/>
      <c r="AA91" s="63"/>
      <c r="AB91" s="62"/>
      <c r="AC91" s="62"/>
      <c r="AD91" s="19" t="str">
        <f t="shared" si="4"/>
        <v/>
      </c>
      <c r="AE91" s="62"/>
      <c r="AF91" s="194" t="str">
        <f t="shared" si="5"/>
        <v/>
      </c>
      <c r="AG91" s="2"/>
      <c r="AH91" s="2"/>
      <c r="AI91" s="2"/>
      <c r="AJ91" s="2"/>
      <c r="AK91" s="2"/>
      <c r="AL91" s="2"/>
      <c r="AU91"/>
      <c r="AY91" s="86"/>
    </row>
    <row r="92" spans="1:51" x14ac:dyDescent="0.35">
      <c r="A92" s="171">
        <v>82</v>
      </c>
      <c r="B92" s="60"/>
      <c r="C92" s="60"/>
      <c r="D92" s="71"/>
      <c r="E92" s="71"/>
      <c r="F92" s="193" t="str">
        <f t="shared" si="3"/>
        <v/>
      </c>
      <c r="G92" s="71"/>
      <c r="H92" s="62"/>
      <c r="I92" s="62"/>
      <c r="J92" s="62"/>
      <c r="K92" s="60"/>
      <c r="L92" s="71"/>
      <c r="M92" s="71"/>
      <c r="N92" s="71"/>
      <c r="O92" s="134"/>
      <c r="P92" s="62"/>
      <c r="Q92" s="62"/>
      <c r="R92" s="60"/>
      <c r="S92" s="71"/>
      <c r="T92" s="71"/>
      <c r="U92" s="71"/>
      <c r="V92" s="63"/>
      <c r="W92" s="62"/>
      <c r="X92" s="63"/>
      <c r="Y92" s="62"/>
      <c r="Z92" s="63"/>
      <c r="AA92" s="63"/>
      <c r="AB92" s="62"/>
      <c r="AC92" s="62"/>
      <c r="AD92" s="19" t="str">
        <f t="shared" si="4"/>
        <v/>
      </c>
      <c r="AE92" s="62"/>
      <c r="AF92" s="194" t="str">
        <f t="shared" si="5"/>
        <v/>
      </c>
      <c r="AG92" s="2"/>
      <c r="AH92" s="2"/>
      <c r="AI92" s="2"/>
      <c r="AJ92" s="2"/>
      <c r="AK92" s="2"/>
      <c r="AL92" s="2"/>
      <c r="AU92"/>
      <c r="AY92" s="86"/>
    </row>
    <row r="93" spans="1:51" x14ac:dyDescent="0.35">
      <c r="A93" s="171">
        <v>83</v>
      </c>
      <c r="B93" s="60"/>
      <c r="C93" s="60"/>
      <c r="D93" s="71"/>
      <c r="E93" s="71"/>
      <c r="F93" s="193" t="str">
        <f t="shared" si="3"/>
        <v/>
      </c>
      <c r="G93" s="71"/>
      <c r="H93" s="62"/>
      <c r="I93" s="62"/>
      <c r="J93" s="62"/>
      <c r="K93" s="60"/>
      <c r="L93" s="71"/>
      <c r="M93" s="71"/>
      <c r="N93" s="71"/>
      <c r="O93" s="134"/>
      <c r="P93" s="62"/>
      <c r="Q93" s="62"/>
      <c r="R93" s="60"/>
      <c r="S93" s="71"/>
      <c r="T93" s="71"/>
      <c r="U93" s="71"/>
      <c r="V93" s="63"/>
      <c r="W93" s="62"/>
      <c r="X93" s="63"/>
      <c r="Y93" s="62"/>
      <c r="Z93" s="63"/>
      <c r="AA93" s="63"/>
      <c r="AB93" s="62"/>
      <c r="AC93" s="62"/>
      <c r="AD93" s="19" t="str">
        <f t="shared" si="4"/>
        <v/>
      </c>
      <c r="AE93" s="62"/>
      <c r="AF93" s="194" t="str">
        <f t="shared" si="5"/>
        <v/>
      </c>
      <c r="AG93" s="2"/>
      <c r="AH93" s="2"/>
      <c r="AI93" s="2"/>
      <c r="AJ93" s="2"/>
      <c r="AK93" s="2"/>
      <c r="AL93" s="2"/>
      <c r="AU93"/>
      <c r="AY93" s="86"/>
    </row>
    <row r="94" spans="1:51" x14ac:dyDescent="0.35">
      <c r="A94" s="171">
        <v>84</v>
      </c>
      <c r="B94" s="60"/>
      <c r="C94" s="60"/>
      <c r="D94" s="71"/>
      <c r="E94" s="71"/>
      <c r="F94" s="193" t="str">
        <f t="shared" si="3"/>
        <v/>
      </c>
      <c r="G94" s="71"/>
      <c r="H94" s="62"/>
      <c r="I94" s="62"/>
      <c r="J94" s="62"/>
      <c r="K94" s="60"/>
      <c r="L94" s="71"/>
      <c r="M94" s="71"/>
      <c r="N94" s="71"/>
      <c r="O94" s="134"/>
      <c r="P94" s="62"/>
      <c r="Q94" s="62"/>
      <c r="R94" s="60"/>
      <c r="S94" s="71"/>
      <c r="T94" s="71"/>
      <c r="U94" s="71"/>
      <c r="V94" s="63"/>
      <c r="W94" s="62"/>
      <c r="X94" s="63"/>
      <c r="Y94" s="62"/>
      <c r="Z94" s="63"/>
      <c r="AA94" s="63"/>
      <c r="AB94" s="62"/>
      <c r="AC94" s="62"/>
      <c r="AD94" s="19" t="str">
        <f t="shared" si="4"/>
        <v/>
      </c>
      <c r="AE94" s="62"/>
      <c r="AF94" s="194" t="str">
        <f t="shared" si="5"/>
        <v/>
      </c>
      <c r="AG94" s="2"/>
      <c r="AH94" s="2"/>
      <c r="AI94" s="2"/>
      <c r="AJ94" s="2"/>
      <c r="AK94" s="2"/>
      <c r="AL94" s="2"/>
      <c r="AU94"/>
      <c r="AY94" s="86"/>
    </row>
    <row r="95" spans="1:51" x14ac:dyDescent="0.35">
      <c r="A95" s="171">
        <v>85</v>
      </c>
      <c r="B95" s="60"/>
      <c r="C95" s="60"/>
      <c r="D95" s="71"/>
      <c r="E95" s="71"/>
      <c r="F95" s="193" t="str">
        <f t="shared" si="3"/>
        <v/>
      </c>
      <c r="G95" s="71"/>
      <c r="H95" s="62"/>
      <c r="I95" s="62"/>
      <c r="J95" s="62"/>
      <c r="K95" s="60"/>
      <c r="L95" s="71"/>
      <c r="M95" s="71"/>
      <c r="N95" s="71"/>
      <c r="O95" s="134"/>
      <c r="P95" s="62"/>
      <c r="Q95" s="62"/>
      <c r="R95" s="60"/>
      <c r="S95" s="71"/>
      <c r="T95" s="71"/>
      <c r="U95" s="71"/>
      <c r="V95" s="63"/>
      <c r="W95" s="62"/>
      <c r="X95" s="63"/>
      <c r="Y95" s="62"/>
      <c r="Z95" s="63"/>
      <c r="AA95" s="63"/>
      <c r="AB95" s="62"/>
      <c r="AC95" s="62"/>
      <c r="AD95" s="19" t="str">
        <f t="shared" si="4"/>
        <v/>
      </c>
      <c r="AE95" s="62"/>
      <c r="AF95" s="194" t="str">
        <f t="shared" si="5"/>
        <v/>
      </c>
      <c r="AG95" s="2"/>
      <c r="AH95" s="2"/>
      <c r="AI95" s="2"/>
      <c r="AJ95" s="2"/>
      <c r="AK95" s="2"/>
      <c r="AL95" s="2"/>
      <c r="AU95"/>
      <c r="AY95" s="86"/>
    </row>
    <row r="96" spans="1:51" x14ac:dyDescent="0.35">
      <c r="A96" s="171">
        <v>86</v>
      </c>
      <c r="B96" s="60"/>
      <c r="C96" s="60"/>
      <c r="D96" s="71"/>
      <c r="E96" s="71"/>
      <c r="F96" s="193" t="str">
        <f t="shared" si="3"/>
        <v/>
      </c>
      <c r="G96" s="71"/>
      <c r="H96" s="62"/>
      <c r="I96" s="62"/>
      <c r="J96" s="62"/>
      <c r="K96" s="60"/>
      <c r="L96" s="71"/>
      <c r="M96" s="71"/>
      <c r="N96" s="71"/>
      <c r="O96" s="134"/>
      <c r="P96" s="62"/>
      <c r="Q96" s="62"/>
      <c r="R96" s="60"/>
      <c r="S96" s="71"/>
      <c r="T96" s="71"/>
      <c r="U96" s="71"/>
      <c r="V96" s="63"/>
      <c r="W96" s="62"/>
      <c r="X96" s="63"/>
      <c r="Y96" s="62"/>
      <c r="Z96" s="63"/>
      <c r="AA96" s="63"/>
      <c r="AB96" s="62"/>
      <c r="AC96" s="62"/>
      <c r="AD96" s="19" t="str">
        <f t="shared" si="4"/>
        <v/>
      </c>
      <c r="AE96" s="62"/>
      <c r="AF96" s="194" t="str">
        <f t="shared" si="5"/>
        <v/>
      </c>
      <c r="AG96" s="2"/>
      <c r="AH96" s="2"/>
      <c r="AI96" s="2"/>
      <c r="AJ96" s="2"/>
      <c r="AK96" s="2"/>
      <c r="AL96" s="2"/>
      <c r="AU96"/>
      <c r="AY96" s="86"/>
    </row>
    <row r="97" spans="1:51" x14ac:dyDescent="0.35">
      <c r="A97" s="171">
        <v>87</v>
      </c>
      <c r="B97" s="60"/>
      <c r="C97" s="60"/>
      <c r="D97" s="71"/>
      <c r="E97" s="71"/>
      <c r="F97" s="193" t="str">
        <f t="shared" si="3"/>
        <v/>
      </c>
      <c r="G97" s="71"/>
      <c r="H97" s="62"/>
      <c r="I97" s="62"/>
      <c r="J97" s="62"/>
      <c r="K97" s="60"/>
      <c r="L97" s="71"/>
      <c r="M97" s="71"/>
      <c r="N97" s="71"/>
      <c r="O97" s="134"/>
      <c r="P97" s="62"/>
      <c r="Q97" s="62"/>
      <c r="R97" s="60"/>
      <c r="S97" s="71"/>
      <c r="T97" s="71"/>
      <c r="U97" s="71"/>
      <c r="V97" s="63"/>
      <c r="W97" s="62"/>
      <c r="X97" s="63"/>
      <c r="Y97" s="62"/>
      <c r="Z97" s="63"/>
      <c r="AA97" s="63"/>
      <c r="AB97" s="62"/>
      <c r="AC97" s="62"/>
      <c r="AD97" s="19" t="str">
        <f t="shared" si="4"/>
        <v/>
      </c>
      <c r="AE97" s="62"/>
      <c r="AF97" s="194" t="str">
        <f t="shared" si="5"/>
        <v/>
      </c>
      <c r="AG97" s="2"/>
      <c r="AH97" s="2"/>
      <c r="AI97" s="2"/>
      <c r="AJ97" s="2"/>
      <c r="AK97" s="2"/>
      <c r="AL97" s="2"/>
      <c r="AU97"/>
      <c r="AY97" s="86"/>
    </row>
    <row r="98" spans="1:51" x14ac:dyDescent="0.35">
      <c r="A98" s="171">
        <v>88</v>
      </c>
      <c r="B98" s="60"/>
      <c r="C98" s="60"/>
      <c r="D98" s="71"/>
      <c r="E98" s="71"/>
      <c r="F98" s="193" t="str">
        <f t="shared" si="3"/>
        <v/>
      </c>
      <c r="G98" s="71"/>
      <c r="H98" s="62"/>
      <c r="I98" s="62"/>
      <c r="J98" s="62"/>
      <c r="K98" s="60"/>
      <c r="L98" s="71"/>
      <c r="M98" s="71"/>
      <c r="N98" s="71"/>
      <c r="O98" s="134"/>
      <c r="P98" s="62"/>
      <c r="Q98" s="62"/>
      <c r="R98" s="60"/>
      <c r="S98" s="71"/>
      <c r="T98" s="71"/>
      <c r="U98" s="71"/>
      <c r="V98" s="63"/>
      <c r="W98" s="62"/>
      <c r="X98" s="63"/>
      <c r="Y98" s="62"/>
      <c r="Z98" s="63"/>
      <c r="AA98" s="63"/>
      <c r="AB98" s="62"/>
      <c r="AC98" s="62"/>
      <c r="AD98" s="19" t="str">
        <f t="shared" si="4"/>
        <v/>
      </c>
      <c r="AE98" s="62"/>
      <c r="AF98" s="194" t="str">
        <f t="shared" si="5"/>
        <v/>
      </c>
      <c r="AG98" s="2"/>
      <c r="AH98" s="2"/>
      <c r="AI98" s="2"/>
      <c r="AJ98" s="2"/>
      <c r="AK98" s="2"/>
      <c r="AL98" s="2"/>
      <c r="AU98"/>
      <c r="AY98" s="86"/>
    </row>
    <row r="99" spans="1:51" x14ac:dyDescent="0.35">
      <c r="A99" s="171">
        <v>89</v>
      </c>
      <c r="B99" s="60"/>
      <c r="C99" s="60"/>
      <c r="D99" s="71"/>
      <c r="E99" s="71"/>
      <c r="F99" s="193" t="str">
        <f t="shared" si="3"/>
        <v/>
      </c>
      <c r="G99" s="71"/>
      <c r="H99" s="62"/>
      <c r="I99" s="62"/>
      <c r="J99" s="62"/>
      <c r="K99" s="60"/>
      <c r="L99" s="71"/>
      <c r="M99" s="71"/>
      <c r="N99" s="71"/>
      <c r="O99" s="134"/>
      <c r="P99" s="62"/>
      <c r="Q99" s="62"/>
      <c r="R99" s="60"/>
      <c r="S99" s="71"/>
      <c r="T99" s="71"/>
      <c r="U99" s="71"/>
      <c r="V99" s="63"/>
      <c r="W99" s="62"/>
      <c r="X99" s="63"/>
      <c r="Y99" s="62"/>
      <c r="Z99" s="63"/>
      <c r="AA99" s="63"/>
      <c r="AB99" s="62"/>
      <c r="AC99" s="62"/>
      <c r="AD99" s="19" t="str">
        <f t="shared" si="4"/>
        <v/>
      </c>
      <c r="AE99" s="62"/>
      <c r="AF99" s="194" t="str">
        <f t="shared" si="5"/>
        <v/>
      </c>
      <c r="AG99" s="2"/>
      <c r="AH99" s="2"/>
      <c r="AI99" s="2"/>
      <c r="AJ99" s="2"/>
      <c r="AK99" s="2"/>
      <c r="AL99" s="2"/>
      <c r="AU99"/>
      <c r="AY99" s="86"/>
    </row>
    <row r="100" spans="1:51" x14ac:dyDescent="0.35">
      <c r="A100" s="171">
        <v>90</v>
      </c>
      <c r="B100" s="60"/>
      <c r="C100" s="60"/>
      <c r="D100" s="71"/>
      <c r="E100" s="71"/>
      <c r="F100" s="193" t="str">
        <f t="shared" si="3"/>
        <v/>
      </c>
      <c r="G100" s="71"/>
      <c r="H100" s="62"/>
      <c r="I100" s="62"/>
      <c r="J100" s="62"/>
      <c r="K100" s="60"/>
      <c r="L100" s="71"/>
      <c r="M100" s="71"/>
      <c r="N100" s="71"/>
      <c r="O100" s="134"/>
      <c r="P100" s="62"/>
      <c r="Q100" s="62"/>
      <c r="R100" s="60"/>
      <c r="S100" s="71"/>
      <c r="T100" s="71"/>
      <c r="U100" s="71"/>
      <c r="V100" s="63"/>
      <c r="W100" s="62"/>
      <c r="X100" s="63"/>
      <c r="Y100" s="62"/>
      <c r="Z100" s="63"/>
      <c r="AA100" s="63"/>
      <c r="AB100" s="62"/>
      <c r="AC100" s="62"/>
      <c r="AD100" s="19" t="str">
        <f t="shared" si="4"/>
        <v/>
      </c>
      <c r="AE100" s="62"/>
      <c r="AF100" s="194" t="str">
        <f t="shared" si="5"/>
        <v/>
      </c>
      <c r="AG100" s="2"/>
      <c r="AH100" s="2"/>
      <c r="AI100" s="2"/>
      <c r="AJ100" s="2"/>
      <c r="AK100" s="2"/>
      <c r="AL100" s="2"/>
      <c r="AU100"/>
      <c r="AY100" s="86"/>
    </row>
    <row r="101" spans="1:51" x14ac:dyDescent="0.35">
      <c r="A101" s="171">
        <v>91</v>
      </c>
      <c r="B101" s="60"/>
      <c r="C101" s="60"/>
      <c r="D101" s="71"/>
      <c r="E101" s="71"/>
      <c r="F101" s="193" t="str">
        <f t="shared" si="3"/>
        <v/>
      </c>
      <c r="G101" s="71"/>
      <c r="H101" s="62"/>
      <c r="I101" s="62"/>
      <c r="J101" s="62"/>
      <c r="K101" s="60"/>
      <c r="L101" s="71"/>
      <c r="M101" s="71"/>
      <c r="N101" s="71"/>
      <c r="O101" s="134"/>
      <c r="P101" s="62"/>
      <c r="Q101" s="62"/>
      <c r="R101" s="60"/>
      <c r="S101" s="71"/>
      <c r="T101" s="71"/>
      <c r="U101" s="71"/>
      <c r="V101" s="63"/>
      <c r="W101" s="62"/>
      <c r="X101" s="63"/>
      <c r="Y101" s="62"/>
      <c r="Z101" s="63"/>
      <c r="AA101" s="63"/>
      <c r="AB101" s="62"/>
      <c r="AC101" s="62"/>
      <c r="AD101" s="19" t="str">
        <f t="shared" si="4"/>
        <v/>
      </c>
      <c r="AE101" s="62"/>
      <c r="AF101" s="194" t="str">
        <f t="shared" si="5"/>
        <v/>
      </c>
      <c r="AG101" s="2"/>
      <c r="AH101" s="2"/>
      <c r="AI101" s="2"/>
      <c r="AJ101" s="2"/>
      <c r="AK101" s="2"/>
      <c r="AL101" s="2"/>
      <c r="AU101"/>
      <c r="AY101" s="86"/>
    </row>
    <row r="102" spans="1:51" x14ac:dyDescent="0.35">
      <c r="A102" s="171">
        <v>92</v>
      </c>
      <c r="B102" s="60"/>
      <c r="C102" s="60"/>
      <c r="D102" s="71"/>
      <c r="E102" s="71"/>
      <c r="F102" s="193" t="str">
        <f t="shared" si="3"/>
        <v/>
      </c>
      <c r="G102" s="71"/>
      <c r="H102" s="62"/>
      <c r="I102" s="62"/>
      <c r="J102" s="62"/>
      <c r="K102" s="60"/>
      <c r="L102" s="71"/>
      <c r="M102" s="71"/>
      <c r="N102" s="71"/>
      <c r="O102" s="134"/>
      <c r="P102" s="62"/>
      <c r="Q102" s="62"/>
      <c r="R102" s="60"/>
      <c r="S102" s="71"/>
      <c r="T102" s="71"/>
      <c r="U102" s="71"/>
      <c r="V102" s="63"/>
      <c r="W102" s="62"/>
      <c r="X102" s="63"/>
      <c r="Y102" s="62"/>
      <c r="Z102" s="63"/>
      <c r="AA102" s="63"/>
      <c r="AB102" s="62"/>
      <c r="AC102" s="62"/>
      <c r="AD102" s="19" t="str">
        <f t="shared" si="4"/>
        <v/>
      </c>
      <c r="AE102" s="62"/>
      <c r="AF102" s="194" t="str">
        <f t="shared" si="5"/>
        <v/>
      </c>
      <c r="AG102" s="2"/>
      <c r="AH102" s="2"/>
      <c r="AI102" s="2"/>
      <c r="AJ102" s="2"/>
      <c r="AK102" s="2"/>
      <c r="AL102" s="2"/>
      <c r="AU102"/>
      <c r="AY102" s="86"/>
    </row>
    <row r="103" spans="1:51" x14ac:dyDescent="0.35">
      <c r="A103" s="171">
        <v>93</v>
      </c>
      <c r="B103" s="60"/>
      <c r="C103" s="60"/>
      <c r="D103" s="71"/>
      <c r="E103" s="71"/>
      <c r="F103" s="193" t="str">
        <f t="shared" si="3"/>
        <v/>
      </c>
      <c r="G103" s="71"/>
      <c r="H103" s="62"/>
      <c r="I103" s="62"/>
      <c r="J103" s="62"/>
      <c r="K103" s="60"/>
      <c r="L103" s="71"/>
      <c r="M103" s="71"/>
      <c r="N103" s="71"/>
      <c r="O103" s="134"/>
      <c r="P103" s="62"/>
      <c r="Q103" s="62"/>
      <c r="R103" s="60"/>
      <c r="S103" s="71"/>
      <c r="T103" s="71"/>
      <c r="U103" s="71"/>
      <c r="V103" s="63"/>
      <c r="W103" s="62"/>
      <c r="X103" s="63"/>
      <c r="Y103" s="62"/>
      <c r="Z103" s="63"/>
      <c r="AA103" s="63"/>
      <c r="AB103" s="62"/>
      <c r="AC103" s="62"/>
      <c r="AD103" s="19" t="str">
        <f t="shared" si="4"/>
        <v/>
      </c>
      <c r="AE103" s="62"/>
      <c r="AF103" s="194" t="str">
        <f t="shared" si="5"/>
        <v/>
      </c>
      <c r="AG103" s="2"/>
      <c r="AH103" s="2"/>
      <c r="AI103" s="2"/>
      <c r="AJ103" s="2"/>
      <c r="AK103" s="2"/>
      <c r="AL103" s="2"/>
      <c r="AU103"/>
      <c r="AY103" s="86"/>
    </row>
    <row r="104" spans="1:51" x14ac:dyDescent="0.35">
      <c r="A104" s="171">
        <v>94</v>
      </c>
      <c r="B104" s="60"/>
      <c r="C104" s="60"/>
      <c r="D104" s="71"/>
      <c r="E104" s="71"/>
      <c r="F104" s="193" t="str">
        <f t="shared" si="3"/>
        <v/>
      </c>
      <c r="G104" s="71"/>
      <c r="H104" s="62"/>
      <c r="I104" s="62"/>
      <c r="J104" s="62"/>
      <c r="K104" s="60"/>
      <c r="L104" s="71"/>
      <c r="M104" s="71"/>
      <c r="N104" s="71"/>
      <c r="O104" s="134"/>
      <c r="P104" s="62"/>
      <c r="Q104" s="62"/>
      <c r="R104" s="60"/>
      <c r="S104" s="71"/>
      <c r="T104" s="71"/>
      <c r="U104" s="71"/>
      <c r="V104" s="63"/>
      <c r="W104" s="62"/>
      <c r="X104" s="63"/>
      <c r="Y104" s="62"/>
      <c r="Z104" s="63"/>
      <c r="AA104" s="63"/>
      <c r="AB104" s="62"/>
      <c r="AC104" s="62"/>
      <c r="AD104" s="19" t="str">
        <f t="shared" si="4"/>
        <v/>
      </c>
      <c r="AE104" s="62"/>
      <c r="AF104" s="194" t="str">
        <f t="shared" si="5"/>
        <v/>
      </c>
      <c r="AG104" s="2"/>
      <c r="AH104" s="2"/>
      <c r="AI104" s="2"/>
      <c r="AJ104" s="2"/>
      <c r="AK104" s="2"/>
      <c r="AL104" s="2"/>
      <c r="AU104"/>
      <c r="AY104" s="86"/>
    </row>
    <row r="105" spans="1:51" x14ac:dyDescent="0.35">
      <c r="A105" s="171">
        <v>95</v>
      </c>
      <c r="B105" s="60"/>
      <c r="C105" s="60"/>
      <c r="D105" s="71"/>
      <c r="E105" s="71"/>
      <c r="F105" s="193" t="str">
        <f t="shared" si="3"/>
        <v/>
      </c>
      <c r="G105" s="71"/>
      <c r="H105" s="62"/>
      <c r="I105" s="62"/>
      <c r="J105" s="62"/>
      <c r="K105" s="60"/>
      <c r="L105" s="71"/>
      <c r="M105" s="71"/>
      <c r="N105" s="71"/>
      <c r="O105" s="134"/>
      <c r="P105" s="62"/>
      <c r="Q105" s="62"/>
      <c r="R105" s="60"/>
      <c r="S105" s="71"/>
      <c r="T105" s="71"/>
      <c r="U105" s="71"/>
      <c r="V105" s="63"/>
      <c r="W105" s="62"/>
      <c r="X105" s="63"/>
      <c r="Y105" s="62"/>
      <c r="Z105" s="63"/>
      <c r="AA105" s="63"/>
      <c r="AB105" s="62"/>
      <c r="AC105" s="62"/>
      <c r="AD105" s="19" t="str">
        <f t="shared" si="4"/>
        <v/>
      </c>
      <c r="AE105" s="62"/>
      <c r="AF105" s="194" t="str">
        <f t="shared" si="5"/>
        <v/>
      </c>
      <c r="AG105" s="2"/>
      <c r="AH105" s="2"/>
      <c r="AI105" s="2"/>
      <c r="AJ105" s="2"/>
      <c r="AK105" s="2"/>
      <c r="AL105" s="2"/>
      <c r="AU105"/>
      <c r="AY105" s="86"/>
    </row>
    <row r="106" spans="1:51" x14ac:dyDescent="0.35">
      <c r="A106" s="171">
        <v>96</v>
      </c>
      <c r="B106" s="60"/>
      <c r="C106" s="60"/>
      <c r="D106" s="71"/>
      <c r="E106" s="71"/>
      <c r="F106" s="193" t="str">
        <f t="shared" si="3"/>
        <v/>
      </c>
      <c r="G106" s="71"/>
      <c r="H106" s="62"/>
      <c r="I106" s="62"/>
      <c r="J106" s="62"/>
      <c r="K106" s="60"/>
      <c r="L106" s="71"/>
      <c r="M106" s="71"/>
      <c r="N106" s="71"/>
      <c r="O106" s="134"/>
      <c r="P106" s="62"/>
      <c r="Q106" s="62"/>
      <c r="R106" s="60"/>
      <c r="S106" s="71"/>
      <c r="T106" s="71"/>
      <c r="U106" s="71"/>
      <c r="V106" s="63"/>
      <c r="W106" s="62"/>
      <c r="X106" s="63"/>
      <c r="Y106" s="62"/>
      <c r="Z106" s="63"/>
      <c r="AA106" s="63"/>
      <c r="AB106" s="62"/>
      <c r="AC106" s="62"/>
      <c r="AD106" s="19" t="str">
        <f t="shared" si="4"/>
        <v/>
      </c>
      <c r="AE106" s="62"/>
      <c r="AF106" s="194" t="str">
        <f t="shared" si="5"/>
        <v/>
      </c>
      <c r="AG106" s="2"/>
      <c r="AH106" s="2"/>
      <c r="AI106" s="2"/>
      <c r="AJ106" s="2"/>
      <c r="AK106" s="2"/>
      <c r="AL106" s="2"/>
      <c r="AU106"/>
      <c r="AY106" s="86"/>
    </row>
    <row r="107" spans="1:51" x14ac:dyDescent="0.35">
      <c r="A107" s="171">
        <v>97</v>
      </c>
      <c r="B107" s="60"/>
      <c r="C107" s="60"/>
      <c r="D107" s="71"/>
      <c r="E107" s="71"/>
      <c r="F107" s="193" t="str">
        <f t="shared" si="3"/>
        <v/>
      </c>
      <c r="G107" s="71"/>
      <c r="H107" s="62"/>
      <c r="I107" s="62"/>
      <c r="J107" s="62"/>
      <c r="K107" s="60"/>
      <c r="L107" s="71"/>
      <c r="M107" s="71"/>
      <c r="N107" s="71"/>
      <c r="O107" s="134"/>
      <c r="P107" s="62"/>
      <c r="Q107" s="62"/>
      <c r="R107" s="60"/>
      <c r="S107" s="71"/>
      <c r="T107" s="71"/>
      <c r="U107" s="71"/>
      <c r="V107" s="63"/>
      <c r="W107" s="62"/>
      <c r="X107" s="63"/>
      <c r="Y107" s="62"/>
      <c r="Z107" s="63"/>
      <c r="AA107" s="63"/>
      <c r="AB107" s="62"/>
      <c r="AC107" s="62"/>
      <c r="AD107" s="19" t="str">
        <f t="shared" si="4"/>
        <v/>
      </c>
      <c r="AE107" s="62"/>
      <c r="AF107" s="194" t="str">
        <f t="shared" si="5"/>
        <v/>
      </c>
      <c r="AG107" s="2"/>
      <c r="AH107" s="2"/>
      <c r="AI107" s="2"/>
      <c r="AJ107" s="2"/>
      <c r="AK107" s="2"/>
      <c r="AL107" s="2"/>
      <c r="AU107"/>
      <c r="AY107" s="86"/>
    </row>
    <row r="108" spans="1:51" x14ac:dyDescent="0.35">
      <c r="A108" s="171">
        <v>98</v>
      </c>
      <c r="B108" s="60"/>
      <c r="C108" s="60"/>
      <c r="D108" s="71"/>
      <c r="E108" s="71"/>
      <c r="F108" s="193" t="str">
        <f t="shared" si="3"/>
        <v/>
      </c>
      <c r="G108" s="71"/>
      <c r="H108" s="62"/>
      <c r="I108" s="62"/>
      <c r="J108" s="62"/>
      <c r="K108" s="60"/>
      <c r="L108" s="71"/>
      <c r="M108" s="71"/>
      <c r="N108" s="71"/>
      <c r="O108" s="134"/>
      <c r="P108" s="62"/>
      <c r="Q108" s="62"/>
      <c r="R108" s="60"/>
      <c r="S108" s="71"/>
      <c r="T108" s="71"/>
      <c r="U108" s="71"/>
      <c r="V108" s="63"/>
      <c r="W108" s="62"/>
      <c r="X108" s="63"/>
      <c r="Y108" s="62"/>
      <c r="Z108" s="63"/>
      <c r="AA108" s="63"/>
      <c r="AB108" s="62"/>
      <c r="AC108" s="62"/>
      <c r="AD108" s="19" t="str">
        <f t="shared" si="4"/>
        <v/>
      </c>
      <c r="AE108" s="62"/>
      <c r="AF108" s="194" t="str">
        <f t="shared" si="5"/>
        <v/>
      </c>
      <c r="AG108" s="2"/>
      <c r="AH108" s="2"/>
      <c r="AI108" s="2"/>
      <c r="AJ108" s="2"/>
      <c r="AK108" s="2"/>
      <c r="AL108" s="2"/>
      <c r="AU108"/>
      <c r="AY108" s="86"/>
    </row>
    <row r="109" spans="1:51" x14ac:dyDescent="0.35">
      <c r="A109" s="171">
        <v>99</v>
      </c>
      <c r="B109" s="60"/>
      <c r="C109" s="60"/>
      <c r="D109" s="71"/>
      <c r="E109" s="71"/>
      <c r="F109" s="193" t="str">
        <f t="shared" si="3"/>
        <v/>
      </c>
      <c r="G109" s="71"/>
      <c r="H109" s="62"/>
      <c r="I109" s="62"/>
      <c r="J109" s="62"/>
      <c r="K109" s="60"/>
      <c r="L109" s="71"/>
      <c r="M109" s="71"/>
      <c r="N109" s="71"/>
      <c r="O109" s="134"/>
      <c r="P109" s="62"/>
      <c r="Q109" s="62"/>
      <c r="R109" s="60"/>
      <c r="S109" s="71"/>
      <c r="T109" s="71"/>
      <c r="U109" s="71"/>
      <c r="V109" s="63"/>
      <c r="W109" s="62"/>
      <c r="X109" s="63"/>
      <c r="Y109" s="62"/>
      <c r="Z109" s="63"/>
      <c r="AA109" s="63"/>
      <c r="AB109" s="62"/>
      <c r="AC109" s="62"/>
      <c r="AD109" s="19" t="str">
        <f t="shared" si="4"/>
        <v/>
      </c>
      <c r="AE109" s="62"/>
      <c r="AF109" s="194" t="str">
        <f t="shared" si="5"/>
        <v/>
      </c>
      <c r="AG109" s="2"/>
      <c r="AH109" s="2"/>
      <c r="AI109" s="2"/>
      <c r="AJ109" s="2"/>
      <c r="AK109" s="2"/>
      <c r="AL109" s="2"/>
      <c r="AU109"/>
      <c r="AY109" s="86"/>
    </row>
    <row r="110" spans="1:51" x14ac:dyDescent="0.35">
      <c r="A110" s="171">
        <v>100</v>
      </c>
      <c r="B110" s="60"/>
      <c r="C110" s="60"/>
      <c r="D110" s="71"/>
      <c r="E110" s="71"/>
      <c r="F110" s="193" t="str">
        <f t="shared" si="3"/>
        <v/>
      </c>
      <c r="G110" s="71"/>
      <c r="H110" s="62"/>
      <c r="I110" s="62"/>
      <c r="J110" s="62"/>
      <c r="K110" s="60"/>
      <c r="L110" s="71"/>
      <c r="M110" s="71"/>
      <c r="N110" s="71"/>
      <c r="O110" s="134"/>
      <c r="P110" s="62"/>
      <c r="Q110" s="62"/>
      <c r="R110" s="60"/>
      <c r="S110" s="71"/>
      <c r="T110" s="71"/>
      <c r="U110" s="71"/>
      <c r="V110" s="63"/>
      <c r="W110" s="62"/>
      <c r="X110" s="63"/>
      <c r="Y110" s="62"/>
      <c r="Z110" s="63"/>
      <c r="AA110" s="63"/>
      <c r="AB110" s="62"/>
      <c r="AC110" s="62"/>
      <c r="AD110" s="19" t="str">
        <f t="shared" si="4"/>
        <v/>
      </c>
      <c r="AE110" s="62"/>
      <c r="AF110" s="194" t="str">
        <f t="shared" si="5"/>
        <v/>
      </c>
      <c r="AG110" s="2"/>
      <c r="AH110" s="2"/>
      <c r="AI110" s="2"/>
      <c r="AJ110" s="2"/>
      <c r="AK110" s="2"/>
      <c r="AL110" s="2"/>
      <c r="AU110"/>
      <c r="AY110" s="86"/>
    </row>
    <row r="111" spans="1:51" x14ac:dyDescent="0.35">
      <c r="A111" s="171">
        <v>101</v>
      </c>
      <c r="B111" s="60"/>
      <c r="C111" s="60"/>
      <c r="D111" s="71"/>
      <c r="E111" s="71"/>
      <c r="F111" s="193" t="str">
        <f t="shared" si="3"/>
        <v/>
      </c>
      <c r="G111" s="71"/>
      <c r="H111" s="62"/>
      <c r="I111" s="62"/>
      <c r="J111" s="62"/>
      <c r="K111" s="60"/>
      <c r="L111" s="71"/>
      <c r="M111" s="71"/>
      <c r="N111" s="71"/>
      <c r="O111" s="134"/>
      <c r="P111" s="62"/>
      <c r="Q111" s="62"/>
      <c r="R111" s="60"/>
      <c r="S111" s="71"/>
      <c r="T111" s="71"/>
      <c r="U111" s="71"/>
      <c r="V111" s="63"/>
      <c r="W111" s="62"/>
      <c r="X111" s="63"/>
      <c r="Y111" s="62"/>
      <c r="Z111" s="63"/>
      <c r="AA111" s="63"/>
      <c r="AB111" s="62"/>
      <c r="AC111" s="62"/>
      <c r="AD111" s="19" t="str">
        <f t="shared" si="4"/>
        <v/>
      </c>
      <c r="AE111" s="62"/>
      <c r="AF111" s="194" t="str">
        <f t="shared" si="5"/>
        <v/>
      </c>
      <c r="AG111" s="2"/>
      <c r="AH111" s="2"/>
      <c r="AI111" s="2"/>
      <c r="AJ111" s="2"/>
      <c r="AK111" s="2"/>
      <c r="AL111" s="2"/>
      <c r="AU111"/>
      <c r="AY111" s="86"/>
    </row>
    <row r="112" spans="1:51" x14ac:dyDescent="0.35">
      <c r="A112" s="171">
        <v>102</v>
      </c>
      <c r="B112" s="60"/>
      <c r="C112" s="60"/>
      <c r="D112" s="71"/>
      <c r="E112" s="71"/>
      <c r="F112" s="193" t="str">
        <f t="shared" si="3"/>
        <v/>
      </c>
      <c r="G112" s="71"/>
      <c r="H112" s="62"/>
      <c r="I112" s="62"/>
      <c r="J112" s="62"/>
      <c r="K112" s="60"/>
      <c r="L112" s="71"/>
      <c r="M112" s="71"/>
      <c r="N112" s="71"/>
      <c r="O112" s="134"/>
      <c r="P112" s="62"/>
      <c r="Q112" s="62"/>
      <c r="R112" s="60"/>
      <c r="S112" s="71"/>
      <c r="T112" s="71"/>
      <c r="U112" s="71"/>
      <c r="V112" s="63"/>
      <c r="W112" s="62"/>
      <c r="X112" s="63"/>
      <c r="Y112" s="62"/>
      <c r="Z112" s="63"/>
      <c r="AA112" s="63"/>
      <c r="AB112" s="62"/>
      <c r="AC112" s="62"/>
      <c r="AD112" s="19" t="str">
        <f t="shared" si="4"/>
        <v/>
      </c>
      <c r="AE112" s="62"/>
      <c r="AF112" s="194" t="str">
        <f t="shared" si="5"/>
        <v/>
      </c>
      <c r="AG112" s="2"/>
      <c r="AH112" s="2"/>
      <c r="AI112" s="2"/>
      <c r="AJ112" s="2"/>
      <c r="AK112" s="2"/>
      <c r="AL112" s="2"/>
      <c r="AU112"/>
      <c r="AY112" s="86"/>
    </row>
    <row r="113" spans="1:51" x14ac:dyDescent="0.35">
      <c r="A113" s="171">
        <v>103</v>
      </c>
      <c r="B113" s="60"/>
      <c r="C113" s="60"/>
      <c r="D113" s="71"/>
      <c r="E113" s="71"/>
      <c r="F113" s="193" t="str">
        <f t="shared" si="3"/>
        <v/>
      </c>
      <c r="G113" s="71"/>
      <c r="H113" s="62"/>
      <c r="I113" s="62"/>
      <c r="J113" s="62"/>
      <c r="K113" s="60"/>
      <c r="L113" s="71"/>
      <c r="M113" s="71"/>
      <c r="N113" s="71"/>
      <c r="O113" s="134"/>
      <c r="P113" s="62"/>
      <c r="Q113" s="62"/>
      <c r="R113" s="60"/>
      <c r="S113" s="71"/>
      <c r="T113" s="71"/>
      <c r="U113" s="71"/>
      <c r="V113" s="63"/>
      <c r="W113" s="62"/>
      <c r="X113" s="63"/>
      <c r="Y113" s="62"/>
      <c r="Z113" s="63"/>
      <c r="AA113" s="63"/>
      <c r="AB113" s="62"/>
      <c r="AC113" s="62"/>
      <c r="AD113" s="19" t="str">
        <f t="shared" si="4"/>
        <v/>
      </c>
      <c r="AE113" s="62"/>
      <c r="AF113" s="194" t="str">
        <f t="shared" si="5"/>
        <v/>
      </c>
      <c r="AG113" s="2"/>
      <c r="AH113" s="2"/>
      <c r="AI113" s="2"/>
      <c r="AJ113" s="2"/>
      <c r="AK113" s="2"/>
      <c r="AL113" s="2"/>
      <c r="AM113" s="2"/>
      <c r="AU113"/>
      <c r="AY113" s="86"/>
    </row>
    <row r="114" spans="1:51" x14ac:dyDescent="0.35">
      <c r="A114" s="171">
        <v>104</v>
      </c>
      <c r="B114" s="60"/>
      <c r="C114" s="60"/>
      <c r="D114" s="71"/>
      <c r="E114" s="71"/>
      <c r="F114" s="193" t="str">
        <f t="shared" si="3"/>
        <v/>
      </c>
      <c r="G114" s="71"/>
      <c r="H114" s="62"/>
      <c r="I114" s="62"/>
      <c r="J114" s="62"/>
      <c r="K114" s="60"/>
      <c r="L114" s="71"/>
      <c r="M114" s="71"/>
      <c r="N114" s="71"/>
      <c r="O114" s="134"/>
      <c r="P114" s="62"/>
      <c r="Q114" s="62"/>
      <c r="R114" s="60"/>
      <c r="S114" s="71"/>
      <c r="T114" s="71"/>
      <c r="U114" s="71"/>
      <c r="V114" s="63"/>
      <c r="W114" s="62"/>
      <c r="X114" s="63"/>
      <c r="Y114" s="62"/>
      <c r="Z114" s="63"/>
      <c r="AA114" s="63"/>
      <c r="AB114" s="62"/>
      <c r="AC114" s="62"/>
      <c r="AD114" s="19" t="str">
        <f t="shared" si="4"/>
        <v/>
      </c>
      <c r="AE114" s="62"/>
      <c r="AF114" s="194" t="str">
        <f t="shared" si="5"/>
        <v/>
      </c>
      <c r="AG114" s="2"/>
      <c r="AH114" s="2"/>
      <c r="AI114" s="2"/>
      <c r="AJ114" s="2"/>
      <c r="AK114" s="2"/>
      <c r="AL114" s="2"/>
      <c r="AM114" s="2"/>
      <c r="AU114"/>
      <c r="AY114" s="86"/>
    </row>
    <row r="115" spans="1:51" x14ac:dyDescent="0.35">
      <c r="A115" s="171">
        <v>105</v>
      </c>
      <c r="B115" s="60"/>
      <c r="C115" s="60"/>
      <c r="D115" s="71"/>
      <c r="E115" s="71"/>
      <c r="F115" s="193" t="str">
        <f t="shared" si="3"/>
        <v/>
      </c>
      <c r="G115" s="71"/>
      <c r="H115" s="62"/>
      <c r="I115" s="62"/>
      <c r="J115" s="62"/>
      <c r="K115" s="60"/>
      <c r="L115" s="71"/>
      <c r="M115" s="71"/>
      <c r="N115" s="71"/>
      <c r="O115" s="134"/>
      <c r="P115" s="62"/>
      <c r="Q115" s="62"/>
      <c r="R115" s="60"/>
      <c r="S115" s="71"/>
      <c r="T115" s="71"/>
      <c r="U115" s="71"/>
      <c r="V115" s="63"/>
      <c r="W115" s="62"/>
      <c r="X115" s="63"/>
      <c r="Y115" s="62"/>
      <c r="Z115" s="63"/>
      <c r="AA115" s="63"/>
      <c r="AB115" s="62"/>
      <c r="AC115" s="62"/>
      <c r="AD115" s="19" t="str">
        <f t="shared" si="4"/>
        <v/>
      </c>
      <c r="AE115" s="62"/>
      <c r="AF115" s="194" t="str">
        <f t="shared" si="5"/>
        <v/>
      </c>
      <c r="AG115" s="2"/>
      <c r="AH115" s="2"/>
      <c r="AI115" s="2"/>
      <c r="AJ115" s="2"/>
      <c r="AK115" s="2"/>
      <c r="AL115" s="2"/>
      <c r="AM115" s="2"/>
      <c r="AU115"/>
      <c r="AY115" s="86"/>
    </row>
    <row r="116" spans="1:51" x14ac:dyDescent="0.35">
      <c r="A116" s="171">
        <v>106</v>
      </c>
      <c r="B116" s="60"/>
      <c r="C116" s="60"/>
      <c r="D116" s="71"/>
      <c r="E116" s="71"/>
      <c r="F116" s="193" t="str">
        <f t="shared" si="3"/>
        <v/>
      </c>
      <c r="G116" s="71"/>
      <c r="H116" s="62"/>
      <c r="I116" s="62"/>
      <c r="J116" s="62"/>
      <c r="K116" s="60"/>
      <c r="L116" s="71"/>
      <c r="M116" s="71"/>
      <c r="N116" s="71"/>
      <c r="O116" s="134"/>
      <c r="P116" s="62"/>
      <c r="Q116" s="62"/>
      <c r="R116" s="60"/>
      <c r="S116" s="71"/>
      <c r="T116" s="71"/>
      <c r="U116" s="71"/>
      <c r="V116" s="63"/>
      <c r="W116" s="62"/>
      <c r="X116" s="63"/>
      <c r="Y116" s="62"/>
      <c r="Z116" s="63"/>
      <c r="AA116" s="63"/>
      <c r="AB116" s="62"/>
      <c r="AC116" s="62"/>
      <c r="AD116" s="19" t="str">
        <f t="shared" si="4"/>
        <v/>
      </c>
      <c r="AE116" s="62"/>
      <c r="AF116" s="194" t="str">
        <f t="shared" si="5"/>
        <v/>
      </c>
      <c r="AG116" s="2"/>
      <c r="AI116" s="2"/>
      <c r="AU116"/>
      <c r="AY116" s="86"/>
    </row>
    <row r="117" spans="1:51" x14ac:dyDescent="0.35">
      <c r="A117" s="171">
        <v>107</v>
      </c>
      <c r="B117" s="60"/>
      <c r="C117" s="60"/>
      <c r="D117" s="71"/>
      <c r="E117" s="71"/>
      <c r="F117" s="193" t="str">
        <f t="shared" si="3"/>
        <v/>
      </c>
      <c r="G117" s="71"/>
      <c r="H117" s="62"/>
      <c r="I117" s="62"/>
      <c r="J117" s="62"/>
      <c r="K117" s="60"/>
      <c r="L117" s="71"/>
      <c r="M117" s="71"/>
      <c r="N117" s="71"/>
      <c r="O117" s="134"/>
      <c r="P117" s="62"/>
      <c r="Q117" s="62"/>
      <c r="R117" s="60"/>
      <c r="S117" s="71"/>
      <c r="T117" s="71"/>
      <c r="U117" s="71"/>
      <c r="V117" s="63"/>
      <c r="W117" s="62"/>
      <c r="X117" s="63"/>
      <c r="Y117" s="62"/>
      <c r="Z117" s="63"/>
      <c r="AA117" s="63"/>
      <c r="AB117" s="62"/>
      <c r="AC117" s="62"/>
      <c r="AD117" s="19" t="str">
        <f t="shared" si="4"/>
        <v/>
      </c>
      <c r="AE117" s="62"/>
      <c r="AF117" s="194" t="str">
        <f t="shared" si="5"/>
        <v/>
      </c>
      <c r="AI117" s="2"/>
      <c r="AU117"/>
      <c r="AY117" s="86"/>
    </row>
    <row r="118" spans="1:51" x14ac:dyDescent="0.35">
      <c r="A118" s="171">
        <v>108</v>
      </c>
      <c r="B118" s="60"/>
      <c r="C118" s="60"/>
      <c r="D118" s="71"/>
      <c r="E118" s="71"/>
      <c r="F118" s="193" t="str">
        <f t="shared" si="3"/>
        <v/>
      </c>
      <c r="G118" s="71"/>
      <c r="H118" s="62"/>
      <c r="I118" s="62"/>
      <c r="J118" s="62"/>
      <c r="K118" s="60"/>
      <c r="L118" s="71"/>
      <c r="M118" s="71"/>
      <c r="N118" s="71"/>
      <c r="O118" s="134"/>
      <c r="P118" s="62"/>
      <c r="Q118" s="62"/>
      <c r="R118" s="60"/>
      <c r="S118" s="71"/>
      <c r="T118" s="71"/>
      <c r="U118" s="71"/>
      <c r="V118" s="63"/>
      <c r="W118" s="62"/>
      <c r="X118" s="63"/>
      <c r="Y118" s="62"/>
      <c r="Z118" s="63"/>
      <c r="AA118" s="63"/>
      <c r="AB118" s="62"/>
      <c r="AC118" s="62"/>
      <c r="AD118" s="19" t="str">
        <f t="shared" si="4"/>
        <v/>
      </c>
      <c r="AE118" s="62"/>
      <c r="AF118" s="194" t="str">
        <f t="shared" si="5"/>
        <v/>
      </c>
      <c r="AU118"/>
      <c r="AY118" s="86"/>
    </row>
    <row r="119" spans="1:51" x14ac:dyDescent="0.35">
      <c r="A119" s="171">
        <v>109</v>
      </c>
      <c r="B119" s="60"/>
      <c r="C119" s="60"/>
      <c r="D119" s="71"/>
      <c r="E119" s="71"/>
      <c r="F119" s="193" t="str">
        <f t="shared" si="3"/>
        <v/>
      </c>
      <c r="G119" s="71"/>
      <c r="H119" s="62"/>
      <c r="I119" s="62"/>
      <c r="J119" s="62"/>
      <c r="K119" s="60"/>
      <c r="L119" s="71"/>
      <c r="M119" s="71"/>
      <c r="N119" s="71"/>
      <c r="O119" s="134"/>
      <c r="P119" s="62"/>
      <c r="Q119" s="62"/>
      <c r="R119" s="60"/>
      <c r="S119" s="71"/>
      <c r="T119" s="71"/>
      <c r="U119" s="71"/>
      <c r="V119" s="63"/>
      <c r="W119" s="62"/>
      <c r="X119" s="63"/>
      <c r="Y119" s="62"/>
      <c r="Z119" s="63"/>
      <c r="AA119" s="63"/>
      <c r="AB119" s="62"/>
      <c r="AC119" s="62"/>
      <c r="AD119" s="19" t="str">
        <f t="shared" si="4"/>
        <v/>
      </c>
      <c r="AE119" s="62"/>
      <c r="AF119" s="194" t="str">
        <f t="shared" si="5"/>
        <v/>
      </c>
      <c r="AU119"/>
      <c r="AY119" s="86"/>
    </row>
    <row r="120" spans="1:51" x14ac:dyDescent="0.35">
      <c r="A120" s="171">
        <v>110</v>
      </c>
      <c r="B120" s="60"/>
      <c r="C120" s="60"/>
      <c r="D120" s="71"/>
      <c r="E120" s="71"/>
      <c r="F120" s="193" t="str">
        <f t="shared" si="3"/>
        <v/>
      </c>
      <c r="G120" s="71"/>
      <c r="H120" s="62"/>
      <c r="I120" s="62"/>
      <c r="J120" s="62"/>
      <c r="K120" s="60"/>
      <c r="L120" s="71"/>
      <c r="M120" s="71"/>
      <c r="N120" s="71"/>
      <c r="O120" s="134"/>
      <c r="P120" s="62"/>
      <c r="Q120" s="62"/>
      <c r="R120" s="60"/>
      <c r="S120" s="71"/>
      <c r="T120" s="71"/>
      <c r="U120" s="71"/>
      <c r="V120" s="63"/>
      <c r="W120" s="62"/>
      <c r="X120" s="63"/>
      <c r="Y120" s="62"/>
      <c r="Z120" s="63"/>
      <c r="AA120" s="63"/>
      <c r="AB120" s="62"/>
      <c r="AC120" s="62"/>
      <c r="AD120" s="19" t="str">
        <f t="shared" si="4"/>
        <v/>
      </c>
      <c r="AE120" s="62"/>
      <c r="AF120" s="194" t="str">
        <f t="shared" si="5"/>
        <v/>
      </c>
      <c r="AU120"/>
      <c r="AY120" s="86"/>
    </row>
    <row r="121" spans="1:51" x14ac:dyDescent="0.35">
      <c r="A121" s="171">
        <v>111</v>
      </c>
      <c r="B121" s="60"/>
      <c r="C121" s="60"/>
      <c r="D121" s="71"/>
      <c r="E121" s="71"/>
      <c r="F121" s="193" t="str">
        <f t="shared" si="3"/>
        <v/>
      </c>
      <c r="G121" s="71"/>
      <c r="H121" s="62"/>
      <c r="I121" s="62"/>
      <c r="J121" s="62"/>
      <c r="K121" s="60"/>
      <c r="L121" s="71"/>
      <c r="M121" s="71"/>
      <c r="N121" s="71"/>
      <c r="O121" s="134"/>
      <c r="P121" s="62"/>
      <c r="Q121" s="62"/>
      <c r="R121" s="60"/>
      <c r="S121" s="71"/>
      <c r="T121" s="71"/>
      <c r="U121" s="71"/>
      <c r="V121" s="63"/>
      <c r="W121" s="62"/>
      <c r="X121" s="63"/>
      <c r="Y121" s="62"/>
      <c r="Z121" s="63"/>
      <c r="AA121" s="63"/>
      <c r="AB121" s="62"/>
      <c r="AC121" s="62"/>
      <c r="AD121" s="19" t="str">
        <f t="shared" si="4"/>
        <v/>
      </c>
      <c r="AE121" s="62"/>
      <c r="AF121" s="194" t="str">
        <f t="shared" si="5"/>
        <v/>
      </c>
      <c r="AU121"/>
      <c r="AY121" s="86"/>
    </row>
    <row r="122" spans="1:51" x14ac:dyDescent="0.35">
      <c r="A122" s="171">
        <v>112</v>
      </c>
      <c r="B122" s="60"/>
      <c r="C122" s="60"/>
      <c r="D122" s="71"/>
      <c r="E122" s="71"/>
      <c r="F122" s="193" t="str">
        <f t="shared" si="3"/>
        <v/>
      </c>
      <c r="G122" s="71"/>
      <c r="H122" s="62"/>
      <c r="I122" s="62"/>
      <c r="J122" s="62"/>
      <c r="K122" s="60"/>
      <c r="L122" s="71"/>
      <c r="M122" s="71"/>
      <c r="N122" s="71"/>
      <c r="O122" s="134"/>
      <c r="P122" s="62"/>
      <c r="Q122" s="62"/>
      <c r="R122" s="60"/>
      <c r="S122" s="71"/>
      <c r="T122" s="71"/>
      <c r="U122" s="71"/>
      <c r="V122" s="63"/>
      <c r="W122" s="62"/>
      <c r="X122" s="63"/>
      <c r="Y122" s="62"/>
      <c r="Z122" s="63"/>
      <c r="AA122" s="63"/>
      <c r="AB122" s="62"/>
      <c r="AC122" s="62"/>
      <c r="AD122" s="19" t="str">
        <f t="shared" si="4"/>
        <v/>
      </c>
      <c r="AE122" s="62"/>
      <c r="AF122" s="194" t="str">
        <f t="shared" si="5"/>
        <v/>
      </c>
      <c r="AU122"/>
      <c r="AY122" s="86"/>
    </row>
    <row r="123" spans="1:51" x14ac:dyDescent="0.35">
      <c r="A123" s="171">
        <v>113</v>
      </c>
      <c r="B123" s="60"/>
      <c r="C123" s="60"/>
      <c r="D123" s="71"/>
      <c r="E123" s="71"/>
      <c r="F123" s="193" t="str">
        <f t="shared" si="3"/>
        <v/>
      </c>
      <c r="G123" s="71"/>
      <c r="H123" s="62"/>
      <c r="I123" s="62"/>
      <c r="J123" s="62"/>
      <c r="K123" s="60"/>
      <c r="L123" s="71"/>
      <c r="M123" s="71"/>
      <c r="N123" s="71"/>
      <c r="O123" s="134"/>
      <c r="P123" s="62"/>
      <c r="Q123" s="62"/>
      <c r="R123" s="60"/>
      <c r="S123" s="71"/>
      <c r="T123" s="71"/>
      <c r="U123" s="71"/>
      <c r="V123" s="63"/>
      <c r="W123" s="62"/>
      <c r="X123" s="63"/>
      <c r="Y123" s="62"/>
      <c r="Z123" s="63"/>
      <c r="AA123" s="63"/>
      <c r="AB123" s="62"/>
      <c r="AC123" s="62"/>
      <c r="AD123" s="19" t="str">
        <f t="shared" si="4"/>
        <v/>
      </c>
      <c r="AE123" s="62"/>
      <c r="AF123" s="194" t="str">
        <f t="shared" si="5"/>
        <v/>
      </c>
      <c r="AU123"/>
      <c r="AY123" s="86"/>
    </row>
    <row r="124" spans="1:51" x14ac:dyDescent="0.35">
      <c r="A124" s="171">
        <v>114</v>
      </c>
      <c r="B124" s="60"/>
      <c r="C124" s="60"/>
      <c r="D124" s="71"/>
      <c r="E124" s="71"/>
      <c r="F124" s="193" t="str">
        <f t="shared" si="3"/>
        <v/>
      </c>
      <c r="G124" s="71"/>
      <c r="H124" s="62"/>
      <c r="I124" s="62"/>
      <c r="J124" s="62"/>
      <c r="K124" s="60"/>
      <c r="L124" s="71"/>
      <c r="M124" s="71"/>
      <c r="N124" s="71"/>
      <c r="O124" s="134"/>
      <c r="P124" s="62"/>
      <c r="Q124" s="62"/>
      <c r="R124" s="60"/>
      <c r="S124" s="71"/>
      <c r="T124" s="71"/>
      <c r="U124" s="71"/>
      <c r="V124" s="63"/>
      <c r="W124" s="62"/>
      <c r="X124" s="63"/>
      <c r="Y124" s="62"/>
      <c r="Z124" s="63"/>
      <c r="AA124" s="63"/>
      <c r="AB124" s="62"/>
      <c r="AC124" s="62"/>
      <c r="AD124" s="19" t="str">
        <f t="shared" si="4"/>
        <v/>
      </c>
      <c r="AE124" s="62"/>
      <c r="AF124" s="194" t="str">
        <f t="shared" si="5"/>
        <v/>
      </c>
      <c r="AU124"/>
      <c r="AY124" s="86"/>
    </row>
    <row r="125" spans="1:51" x14ac:dyDescent="0.35">
      <c r="A125" s="171">
        <v>115</v>
      </c>
      <c r="B125" s="60"/>
      <c r="C125" s="60"/>
      <c r="D125" s="71"/>
      <c r="E125" s="71"/>
      <c r="F125" s="193" t="str">
        <f t="shared" si="3"/>
        <v/>
      </c>
      <c r="G125" s="71"/>
      <c r="H125" s="62"/>
      <c r="I125" s="62"/>
      <c r="J125" s="62"/>
      <c r="K125" s="60"/>
      <c r="L125" s="71"/>
      <c r="M125" s="71"/>
      <c r="N125" s="71"/>
      <c r="O125" s="134"/>
      <c r="P125" s="62"/>
      <c r="Q125" s="62"/>
      <c r="R125" s="60"/>
      <c r="S125" s="71"/>
      <c r="T125" s="71"/>
      <c r="U125" s="71"/>
      <c r="V125" s="63"/>
      <c r="W125" s="62"/>
      <c r="X125" s="63"/>
      <c r="Y125" s="62"/>
      <c r="Z125" s="63"/>
      <c r="AA125" s="63"/>
      <c r="AB125" s="62"/>
      <c r="AC125" s="62"/>
      <c r="AD125" s="19" t="str">
        <f t="shared" si="4"/>
        <v/>
      </c>
      <c r="AE125" s="62"/>
      <c r="AF125" s="194" t="str">
        <f t="shared" si="5"/>
        <v/>
      </c>
      <c r="AU125"/>
      <c r="AY125" s="86"/>
    </row>
    <row r="126" spans="1:51" x14ac:dyDescent="0.35">
      <c r="A126" s="171">
        <v>116</v>
      </c>
      <c r="B126" s="60"/>
      <c r="C126" s="60"/>
      <c r="D126" s="71"/>
      <c r="E126" s="71"/>
      <c r="F126" s="193" t="str">
        <f t="shared" si="3"/>
        <v/>
      </c>
      <c r="G126" s="71"/>
      <c r="H126" s="62"/>
      <c r="I126" s="62"/>
      <c r="J126" s="62"/>
      <c r="K126" s="60"/>
      <c r="L126" s="71"/>
      <c r="M126" s="71"/>
      <c r="N126" s="71"/>
      <c r="O126" s="134"/>
      <c r="P126" s="62"/>
      <c r="Q126" s="62"/>
      <c r="R126" s="60"/>
      <c r="S126" s="71"/>
      <c r="T126" s="71"/>
      <c r="U126" s="71"/>
      <c r="V126" s="63"/>
      <c r="W126" s="62"/>
      <c r="X126" s="63"/>
      <c r="Y126" s="62"/>
      <c r="Z126" s="63"/>
      <c r="AA126" s="63"/>
      <c r="AB126" s="62"/>
      <c r="AC126" s="62"/>
      <c r="AD126" s="19" t="str">
        <f t="shared" si="4"/>
        <v/>
      </c>
      <c r="AE126" s="62"/>
      <c r="AF126" s="194" t="str">
        <f t="shared" si="5"/>
        <v/>
      </c>
      <c r="AU126"/>
      <c r="AY126" s="86"/>
    </row>
    <row r="127" spans="1:51" x14ac:dyDescent="0.35">
      <c r="A127" s="171">
        <v>117</v>
      </c>
      <c r="B127" s="60"/>
      <c r="C127" s="60"/>
      <c r="D127" s="71"/>
      <c r="E127" s="71"/>
      <c r="F127" s="193" t="str">
        <f t="shared" si="3"/>
        <v/>
      </c>
      <c r="G127" s="71"/>
      <c r="H127" s="62"/>
      <c r="I127" s="62"/>
      <c r="J127" s="62"/>
      <c r="K127" s="60"/>
      <c r="L127" s="71"/>
      <c r="M127" s="71"/>
      <c r="N127" s="71"/>
      <c r="O127" s="134"/>
      <c r="P127" s="62"/>
      <c r="Q127" s="62"/>
      <c r="R127" s="60"/>
      <c r="S127" s="71"/>
      <c r="T127" s="71"/>
      <c r="U127" s="71"/>
      <c r="V127" s="63"/>
      <c r="W127" s="62"/>
      <c r="X127" s="63"/>
      <c r="Y127" s="62"/>
      <c r="Z127" s="63"/>
      <c r="AA127" s="63"/>
      <c r="AB127" s="62"/>
      <c r="AC127" s="62"/>
      <c r="AD127" s="19" t="str">
        <f t="shared" si="4"/>
        <v/>
      </c>
      <c r="AE127" s="62"/>
      <c r="AF127" s="194" t="str">
        <f t="shared" si="5"/>
        <v/>
      </c>
      <c r="AU127"/>
      <c r="AY127" s="86"/>
    </row>
    <row r="128" spans="1:51" x14ac:dyDescent="0.35">
      <c r="A128" s="171">
        <v>118</v>
      </c>
      <c r="B128" s="60"/>
      <c r="C128" s="60"/>
      <c r="D128" s="71"/>
      <c r="E128" s="71"/>
      <c r="F128" s="193" t="str">
        <f t="shared" si="3"/>
        <v/>
      </c>
      <c r="G128" s="71"/>
      <c r="H128" s="62"/>
      <c r="I128" s="62"/>
      <c r="J128" s="62"/>
      <c r="K128" s="60"/>
      <c r="L128" s="71"/>
      <c r="M128" s="71"/>
      <c r="N128" s="71"/>
      <c r="O128" s="134"/>
      <c r="P128" s="62"/>
      <c r="Q128" s="62"/>
      <c r="R128" s="60"/>
      <c r="S128" s="71"/>
      <c r="T128" s="71"/>
      <c r="U128" s="71"/>
      <c r="V128" s="63"/>
      <c r="W128" s="62"/>
      <c r="X128" s="63"/>
      <c r="Y128" s="62"/>
      <c r="Z128" s="63"/>
      <c r="AA128" s="63"/>
      <c r="AB128" s="62"/>
      <c r="AC128" s="62"/>
      <c r="AD128" s="19" t="str">
        <f t="shared" si="4"/>
        <v/>
      </c>
      <c r="AE128" s="62"/>
      <c r="AF128" s="194" t="str">
        <f t="shared" si="5"/>
        <v/>
      </c>
      <c r="AU128"/>
      <c r="AY128" s="86"/>
    </row>
    <row r="129" spans="1:51" x14ac:dyDescent="0.35">
      <c r="A129" s="171">
        <v>119</v>
      </c>
      <c r="B129" s="60"/>
      <c r="C129" s="60"/>
      <c r="D129" s="71"/>
      <c r="E129" s="71"/>
      <c r="F129" s="193" t="str">
        <f t="shared" si="3"/>
        <v/>
      </c>
      <c r="G129" s="71"/>
      <c r="H129" s="62"/>
      <c r="I129" s="62"/>
      <c r="J129" s="62"/>
      <c r="K129" s="60"/>
      <c r="L129" s="71"/>
      <c r="M129" s="71"/>
      <c r="N129" s="71"/>
      <c r="O129" s="134"/>
      <c r="P129" s="62"/>
      <c r="Q129" s="62"/>
      <c r="R129" s="60"/>
      <c r="S129" s="71"/>
      <c r="T129" s="71"/>
      <c r="U129" s="71"/>
      <c r="V129" s="63"/>
      <c r="W129" s="62"/>
      <c r="X129" s="63"/>
      <c r="Y129" s="62"/>
      <c r="Z129" s="63"/>
      <c r="AA129" s="63"/>
      <c r="AB129" s="62"/>
      <c r="AC129" s="62"/>
      <c r="AD129" s="19" t="str">
        <f t="shared" si="4"/>
        <v/>
      </c>
      <c r="AE129" s="62"/>
      <c r="AF129" s="194" t="str">
        <f t="shared" si="5"/>
        <v/>
      </c>
      <c r="AU129"/>
      <c r="AY129" s="86"/>
    </row>
    <row r="130" spans="1:51" x14ac:dyDescent="0.35">
      <c r="A130" s="171">
        <v>120</v>
      </c>
      <c r="B130" s="60"/>
      <c r="C130" s="60"/>
      <c r="D130" s="71"/>
      <c r="E130" s="71"/>
      <c r="F130" s="193" t="str">
        <f t="shared" si="3"/>
        <v/>
      </c>
      <c r="G130" s="71"/>
      <c r="H130" s="62"/>
      <c r="I130" s="62"/>
      <c r="J130" s="62"/>
      <c r="K130" s="60"/>
      <c r="L130" s="71"/>
      <c r="M130" s="71"/>
      <c r="N130" s="71"/>
      <c r="O130" s="134"/>
      <c r="P130" s="62"/>
      <c r="Q130" s="62"/>
      <c r="R130" s="60"/>
      <c r="S130" s="71"/>
      <c r="T130" s="71"/>
      <c r="U130" s="71"/>
      <c r="V130" s="63"/>
      <c r="W130" s="62"/>
      <c r="X130" s="63"/>
      <c r="Y130" s="62"/>
      <c r="Z130" s="63"/>
      <c r="AA130" s="63"/>
      <c r="AB130" s="62"/>
      <c r="AC130" s="62"/>
      <c r="AD130" s="19" t="str">
        <f t="shared" si="4"/>
        <v/>
      </c>
      <c r="AE130" s="62"/>
      <c r="AF130" s="194" t="str">
        <f t="shared" si="5"/>
        <v/>
      </c>
      <c r="AU130"/>
      <c r="AY130" s="86"/>
    </row>
    <row r="131" spans="1:51" x14ac:dyDescent="0.35">
      <c r="A131" s="171">
        <v>121</v>
      </c>
      <c r="B131" s="60"/>
      <c r="C131" s="60"/>
      <c r="D131" s="71"/>
      <c r="E131" s="71"/>
      <c r="F131" s="193" t="str">
        <f t="shared" si="3"/>
        <v/>
      </c>
      <c r="G131" s="71"/>
      <c r="H131" s="62"/>
      <c r="I131" s="62"/>
      <c r="J131" s="62"/>
      <c r="K131" s="60"/>
      <c r="L131" s="71"/>
      <c r="M131" s="71"/>
      <c r="N131" s="71"/>
      <c r="O131" s="134"/>
      <c r="P131" s="62"/>
      <c r="Q131" s="62"/>
      <c r="R131" s="60"/>
      <c r="S131" s="71"/>
      <c r="T131" s="71"/>
      <c r="U131" s="71"/>
      <c r="V131" s="63"/>
      <c r="W131" s="62"/>
      <c r="X131" s="63"/>
      <c r="Y131" s="62"/>
      <c r="Z131" s="63"/>
      <c r="AA131" s="63"/>
      <c r="AB131" s="62"/>
      <c r="AC131" s="62"/>
      <c r="AD131" s="19" t="str">
        <f t="shared" si="4"/>
        <v/>
      </c>
      <c r="AE131" s="62"/>
      <c r="AF131" s="194" t="str">
        <f t="shared" si="5"/>
        <v/>
      </c>
      <c r="AU131"/>
      <c r="AY131" s="86"/>
    </row>
    <row r="132" spans="1:51" x14ac:dyDescent="0.35">
      <c r="A132" s="171">
        <v>122</v>
      </c>
      <c r="B132" s="60"/>
      <c r="C132" s="60"/>
      <c r="D132" s="71"/>
      <c r="E132" s="71"/>
      <c r="F132" s="193" t="str">
        <f t="shared" si="3"/>
        <v/>
      </c>
      <c r="G132" s="71"/>
      <c r="H132" s="62"/>
      <c r="I132" s="62"/>
      <c r="J132" s="62"/>
      <c r="K132" s="60"/>
      <c r="L132" s="71"/>
      <c r="M132" s="71"/>
      <c r="N132" s="71"/>
      <c r="O132" s="134"/>
      <c r="P132" s="62"/>
      <c r="Q132" s="62"/>
      <c r="R132" s="60"/>
      <c r="S132" s="71"/>
      <c r="T132" s="71"/>
      <c r="U132" s="71"/>
      <c r="V132" s="63"/>
      <c r="W132" s="62"/>
      <c r="X132" s="63"/>
      <c r="Y132" s="62"/>
      <c r="Z132" s="63"/>
      <c r="AA132" s="63"/>
      <c r="AB132" s="62"/>
      <c r="AC132" s="62"/>
      <c r="AD132" s="19" t="str">
        <f t="shared" si="4"/>
        <v/>
      </c>
      <c r="AE132" s="62"/>
      <c r="AF132" s="194" t="str">
        <f t="shared" si="5"/>
        <v/>
      </c>
      <c r="AU132"/>
      <c r="AY132" s="86"/>
    </row>
    <row r="133" spans="1:51" x14ac:dyDescent="0.35">
      <c r="A133" s="171">
        <v>123</v>
      </c>
      <c r="B133" s="60"/>
      <c r="C133" s="60"/>
      <c r="D133" s="71"/>
      <c r="E133" s="71"/>
      <c r="F133" s="193" t="str">
        <f t="shared" si="3"/>
        <v/>
      </c>
      <c r="G133" s="71"/>
      <c r="H133" s="62"/>
      <c r="I133" s="62"/>
      <c r="J133" s="62"/>
      <c r="K133" s="60"/>
      <c r="L133" s="71"/>
      <c r="M133" s="71"/>
      <c r="N133" s="71"/>
      <c r="O133" s="134"/>
      <c r="P133" s="62"/>
      <c r="Q133" s="62"/>
      <c r="R133" s="60"/>
      <c r="S133" s="71"/>
      <c r="T133" s="71"/>
      <c r="U133" s="71"/>
      <c r="V133" s="63"/>
      <c r="W133" s="62"/>
      <c r="X133" s="63"/>
      <c r="Y133" s="62"/>
      <c r="Z133" s="63"/>
      <c r="AA133" s="63"/>
      <c r="AB133" s="62"/>
      <c r="AC133" s="62"/>
      <c r="AD133" s="19" t="str">
        <f t="shared" si="4"/>
        <v/>
      </c>
      <c r="AE133" s="62"/>
      <c r="AF133" s="194" t="str">
        <f t="shared" si="5"/>
        <v/>
      </c>
      <c r="AU133"/>
      <c r="AY133" s="86"/>
    </row>
    <row r="134" spans="1:51" x14ac:dyDescent="0.35">
      <c r="A134" s="171">
        <v>124</v>
      </c>
      <c r="B134" s="60"/>
      <c r="C134" s="60"/>
      <c r="D134" s="71"/>
      <c r="E134" s="71"/>
      <c r="F134" s="193" t="str">
        <f t="shared" si="3"/>
        <v/>
      </c>
      <c r="G134" s="71"/>
      <c r="H134" s="62"/>
      <c r="I134" s="62"/>
      <c r="J134" s="62"/>
      <c r="K134" s="60"/>
      <c r="L134" s="71"/>
      <c r="M134" s="71"/>
      <c r="N134" s="71"/>
      <c r="O134" s="134"/>
      <c r="P134" s="62"/>
      <c r="Q134" s="62"/>
      <c r="R134" s="60"/>
      <c r="S134" s="71"/>
      <c r="T134" s="71"/>
      <c r="U134" s="71"/>
      <c r="V134" s="63"/>
      <c r="W134" s="62"/>
      <c r="X134" s="63"/>
      <c r="Y134" s="62"/>
      <c r="Z134" s="63"/>
      <c r="AA134" s="63"/>
      <c r="AB134" s="62"/>
      <c r="AC134" s="62"/>
      <c r="AD134" s="19" t="str">
        <f t="shared" si="4"/>
        <v/>
      </c>
      <c r="AE134" s="62"/>
      <c r="AF134" s="194" t="str">
        <f t="shared" si="5"/>
        <v/>
      </c>
      <c r="AU134"/>
      <c r="AY134" s="86"/>
    </row>
    <row r="135" spans="1:51" x14ac:dyDescent="0.35">
      <c r="A135" s="171">
        <v>125</v>
      </c>
      <c r="B135" s="60"/>
      <c r="C135" s="60"/>
      <c r="D135" s="71"/>
      <c r="E135" s="71"/>
      <c r="F135" s="193" t="str">
        <f t="shared" si="3"/>
        <v/>
      </c>
      <c r="G135" s="71"/>
      <c r="H135" s="62"/>
      <c r="I135" s="62"/>
      <c r="J135" s="62"/>
      <c r="K135" s="60"/>
      <c r="L135" s="71"/>
      <c r="M135" s="71"/>
      <c r="N135" s="71"/>
      <c r="O135" s="134"/>
      <c r="P135" s="62"/>
      <c r="Q135" s="62"/>
      <c r="R135" s="60"/>
      <c r="S135" s="71"/>
      <c r="T135" s="71"/>
      <c r="U135" s="71"/>
      <c r="V135" s="63"/>
      <c r="W135" s="62"/>
      <c r="X135" s="63"/>
      <c r="Y135" s="62"/>
      <c r="Z135" s="63"/>
      <c r="AA135" s="63"/>
      <c r="AB135" s="62"/>
      <c r="AC135" s="62"/>
      <c r="AD135" s="19" t="str">
        <f t="shared" si="4"/>
        <v/>
      </c>
      <c r="AE135" s="62"/>
      <c r="AF135" s="194" t="str">
        <f t="shared" si="5"/>
        <v/>
      </c>
      <c r="AU135"/>
      <c r="AY135" s="86"/>
    </row>
    <row r="136" spans="1:51" x14ac:dyDescent="0.35">
      <c r="A136" s="171">
        <v>126</v>
      </c>
      <c r="B136" s="60"/>
      <c r="C136" s="60"/>
      <c r="D136" s="71"/>
      <c r="E136" s="71"/>
      <c r="F136" s="193" t="str">
        <f t="shared" si="3"/>
        <v/>
      </c>
      <c r="G136" s="71"/>
      <c r="H136" s="62"/>
      <c r="I136" s="62"/>
      <c r="J136" s="62"/>
      <c r="K136" s="60"/>
      <c r="L136" s="71"/>
      <c r="M136" s="71"/>
      <c r="N136" s="71"/>
      <c r="O136" s="134"/>
      <c r="P136" s="62"/>
      <c r="Q136" s="62"/>
      <c r="R136" s="60"/>
      <c r="S136" s="71"/>
      <c r="T136" s="71"/>
      <c r="U136" s="71"/>
      <c r="V136" s="63"/>
      <c r="W136" s="62"/>
      <c r="X136" s="63"/>
      <c r="Y136" s="62"/>
      <c r="Z136" s="63"/>
      <c r="AA136" s="63"/>
      <c r="AB136" s="62"/>
      <c r="AC136" s="62"/>
      <c r="AD136" s="19" t="str">
        <f t="shared" si="4"/>
        <v/>
      </c>
      <c r="AE136" s="62"/>
      <c r="AF136" s="194" t="str">
        <f t="shared" si="5"/>
        <v/>
      </c>
      <c r="AU136"/>
      <c r="AY136" s="86"/>
    </row>
    <row r="137" spans="1:51" x14ac:dyDescent="0.35">
      <c r="A137" s="171">
        <v>127</v>
      </c>
      <c r="B137" s="60"/>
      <c r="C137" s="60"/>
      <c r="D137" s="71"/>
      <c r="E137" s="71"/>
      <c r="F137" s="193" t="str">
        <f t="shared" si="3"/>
        <v/>
      </c>
      <c r="G137" s="71"/>
      <c r="H137" s="62"/>
      <c r="I137" s="62"/>
      <c r="J137" s="62"/>
      <c r="K137" s="60"/>
      <c r="L137" s="71"/>
      <c r="M137" s="71"/>
      <c r="N137" s="71"/>
      <c r="O137" s="134"/>
      <c r="P137" s="62"/>
      <c r="Q137" s="62"/>
      <c r="R137" s="60"/>
      <c r="S137" s="71"/>
      <c r="T137" s="71"/>
      <c r="U137" s="71"/>
      <c r="V137" s="63"/>
      <c r="W137" s="62"/>
      <c r="X137" s="63"/>
      <c r="Y137" s="62"/>
      <c r="Z137" s="63"/>
      <c r="AA137" s="63"/>
      <c r="AB137" s="62"/>
      <c r="AC137" s="62"/>
      <c r="AD137" s="19" t="str">
        <f t="shared" si="4"/>
        <v/>
      </c>
      <c r="AE137" s="62"/>
      <c r="AF137" s="194" t="str">
        <f t="shared" si="5"/>
        <v/>
      </c>
      <c r="AU137"/>
      <c r="AY137" s="86"/>
    </row>
    <row r="138" spans="1:51" x14ac:dyDescent="0.35">
      <c r="A138" s="171">
        <v>128</v>
      </c>
      <c r="B138" s="60"/>
      <c r="C138" s="60"/>
      <c r="D138" s="71"/>
      <c r="E138" s="71"/>
      <c r="F138" s="193" t="str">
        <f t="shared" si="3"/>
        <v/>
      </c>
      <c r="G138" s="71"/>
      <c r="H138" s="62"/>
      <c r="I138" s="62"/>
      <c r="J138" s="62"/>
      <c r="K138" s="60"/>
      <c r="L138" s="71"/>
      <c r="M138" s="71"/>
      <c r="N138" s="71"/>
      <c r="O138" s="134"/>
      <c r="P138" s="62"/>
      <c r="Q138" s="62"/>
      <c r="R138" s="60"/>
      <c r="S138" s="71"/>
      <c r="T138" s="71"/>
      <c r="U138" s="71"/>
      <c r="V138" s="63"/>
      <c r="W138" s="62"/>
      <c r="X138" s="63"/>
      <c r="Y138" s="62"/>
      <c r="Z138" s="63"/>
      <c r="AA138" s="63"/>
      <c r="AB138" s="62"/>
      <c r="AC138" s="62"/>
      <c r="AD138" s="19" t="str">
        <f t="shared" si="4"/>
        <v/>
      </c>
      <c r="AE138" s="62"/>
      <c r="AF138" s="194" t="str">
        <f t="shared" si="5"/>
        <v/>
      </c>
      <c r="AU138"/>
      <c r="AY138" s="86"/>
    </row>
    <row r="139" spans="1:51" x14ac:dyDescent="0.35">
      <c r="A139" s="171">
        <v>129</v>
      </c>
      <c r="B139" s="60"/>
      <c r="C139" s="60"/>
      <c r="D139" s="71"/>
      <c r="E139" s="71"/>
      <c r="F139" s="193" t="str">
        <f t="shared" ref="F139:F202" si="6">IF(ISBLANK(B139),"",E139-D139+1)</f>
        <v/>
      </c>
      <c r="G139" s="71"/>
      <c r="H139" s="62"/>
      <c r="I139" s="62"/>
      <c r="J139" s="62"/>
      <c r="K139" s="60"/>
      <c r="L139" s="71"/>
      <c r="M139" s="71"/>
      <c r="N139" s="71"/>
      <c r="O139" s="134"/>
      <c r="P139" s="62"/>
      <c r="Q139" s="62"/>
      <c r="R139" s="60"/>
      <c r="S139" s="71"/>
      <c r="T139" s="71"/>
      <c r="U139" s="71"/>
      <c r="V139" s="63"/>
      <c r="W139" s="62"/>
      <c r="X139" s="63"/>
      <c r="Y139" s="62"/>
      <c r="Z139" s="63"/>
      <c r="AA139" s="63"/>
      <c r="AB139" s="62"/>
      <c r="AC139" s="62"/>
      <c r="AD139" s="19" t="str">
        <f t="shared" si="4"/>
        <v/>
      </c>
      <c r="AE139" s="62"/>
      <c r="AF139" s="194" t="str">
        <f t="shared" si="5"/>
        <v/>
      </c>
      <c r="AU139"/>
      <c r="AY139" s="86"/>
    </row>
    <row r="140" spans="1:51" x14ac:dyDescent="0.35">
      <c r="A140" s="171">
        <v>130</v>
      </c>
      <c r="B140" s="60"/>
      <c r="C140" s="60"/>
      <c r="D140" s="71"/>
      <c r="E140" s="71"/>
      <c r="F140" s="193" t="str">
        <f t="shared" si="6"/>
        <v/>
      </c>
      <c r="G140" s="71"/>
      <c r="H140" s="62"/>
      <c r="I140" s="62"/>
      <c r="J140" s="62"/>
      <c r="K140" s="60"/>
      <c r="L140" s="71"/>
      <c r="M140" s="71"/>
      <c r="N140" s="71"/>
      <c r="O140" s="134"/>
      <c r="P140" s="62"/>
      <c r="Q140" s="62"/>
      <c r="R140" s="60"/>
      <c r="S140" s="71"/>
      <c r="T140" s="71"/>
      <c r="U140" s="71"/>
      <c r="V140" s="63"/>
      <c r="W140" s="62"/>
      <c r="X140" s="63"/>
      <c r="Y140" s="62"/>
      <c r="Z140" s="63"/>
      <c r="AA140" s="63"/>
      <c r="AB140" s="62"/>
      <c r="AC140" s="62"/>
      <c r="AD140" s="19" t="str">
        <f t="shared" ref="AD140:AD203" si="7">IF(ISBLANK(B140),"",IF(AB140=0,1,(IF(Z140="Скорость потока измерялась на сухой основе, а концентрация CH4 измерялась на влажной основе",1/(1-AB140),1-AB140))))</f>
        <v/>
      </c>
      <c r="AE140" s="62"/>
      <c r="AF140" s="194" t="str">
        <f t="shared" ref="AF140:AF203" si="8">IF(ISBLANK(B140),"",IF(I140="скм/м",F140*(H140*AD140*(P140/100)*0.6776*1*1440*(1/1000)),F140*(H140*AD140*(P140/100)*0.6776*(288.706/V140)*(X140/101325)*1440*(1/1000))))</f>
        <v/>
      </c>
      <c r="AU140"/>
      <c r="AY140" s="86"/>
    </row>
    <row r="141" spans="1:51" x14ac:dyDescent="0.35">
      <c r="A141" s="171">
        <v>131</v>
      </c>
      <c r="B141" s="60"/>
      <c r="C141" s="60"/>
      <c r="D141" s="71"/>
      <c r="E141" s="71"/>
      <c r="F141" s="193" t="str">
        <f t="shared" si="6"/>
        <v/>
      </c>
      <c r="G141" s="71"/>
      <c r="H141" s="62"/>
      <c r="I141" s="62"/>
      <c r="J141" s="62"/>
      <c r="K141" s="60"/>
      <c r="L141" s="71"/>
      <c r="M141" s="71"/>
      <c r="N141" s="71"/>
      <c r="O141" s="134"/>
      <c r="P141" s="62"/>
      <c r="Q141" s="62"/>
      <c r="R141" s="60"/>
      <c r="S141" s="71"/>
      <c r="T141" s="71"/>
      <c r="U141" s="71"/>
      <c r="V141" s="63"/>
      <c r="W141" s="62"/>
      <c r="X141" s="63"/>
      <c r="Y141" s="62"/>
      <c r="Z141" s="63"/>
      <c r="AA141" s="63"/>
      <c r="AB141" s="62"/>
      <c r="AC141" s="62"/>
      <c r="AD141" s="19" t="str">
        <f t="shared" si="7"/>
        <v/>
      </c>
      <c r="AE141" s="62"/>
      <c r="AF141" s="194" t="str">
        <f t="shared" si="8"/>
        <v/>
      </c>
      <c r="AU141"/>
      <c r="AY141" s="86"/>
    </row>
    <row r="142" spans="1:51" x14ac:dyDescent="0.35">
      <c r="A142" s="171">
        <v>132</v>
      </c>
      <c r="B142" s="60"/>
      <c r="C142" s="60"/>
      <c r="D142" s="71"/>
      <c r="E142" s="71"/>
      <c r="F142" s="193" t="str">
        <f t="shared" si="6"/>
        <v/>
      </c>
      <c r="G142" s="71"/>
      <c r="H142" s="62"/>
      <c r="I142" s="62"/>
      <c r="J142" s="62"/>
      <c r="K142" s="60"/>
      <c r="L142" s="71"/>
      <c r="M142" s="71"/>
      <c r="N142" s="71"/>
      <c r="O142" s="134"/>
      <c r="P142" s="62"/>
      <c r="Q142" s="62"/>
      <c r="R142" s="60"/>
      <c r="S142" s="71"/>
      <c r="T142" s="71"/>
      <c r="U142" s="71"/>
      <c r="V142" s="63"/>
      <c r="W142" s="62"/>
      <c r="X142" s="63"/>
      <c r="Y142" s="62"/>
      <c r="Z142" s="63"/>
      <c r="AA142" s="63"/>
      <c r="AB142" s="62"/>
      <c r="AC142" s="62"/>
      <c r="AD142" s="19" t="str">
        <f t="shared" si="7"/>
        <v/>
      </c>
      <c r="AE142" s="62"/>
      <c r="AF142" s="194" t="str">
        <f t="shared" si="8"/>
        <v/>
      </c>
      <c r="AU142"/>
      <c r="AY142" s="86"/>
    </row>
    <row r="143" spans="1:51" x14ac:dyDescent="0.35">
      <c r="A143" s="171">
        <v>133</v>
      </c>
      <c r="B143" s="60"/>
      <c r="C143" s="60"/>
      <c r="D143" s="71"/>
      <c r="E143" s="71"/>
      <c r="F143" s="193" t="str">
        <f t="shared" si="6"/>
        <v/>
      </c>
      <c r="G143" s="71"/>
      <c r="H143" s="62"/>
      <c r="I143" s="62"/>
      <c r="J143" s="62"/>
      <c r="K143" s="60"/>
      <c r="L143" s="71"/>
      <c r="M143" s="71"/>
      <c r="N143" s="71"/>
      <c r="O143" s="134"/>
      <c r="P143" s="62"/>
      <c r="Q143" s="62"/>
      <c r="R143" s="60"/>
      <c r="S143" s="71"/>
      <c r="T143" s="71"/>
      <c r="U143" s="71"/>
      <c r="V143" s="63"/>
      <c r="W143" s="62"/>
      <c r="X143" s="63"/>
      <c r="Y143" s="62"/>
      <c r="Z143" s="63"/>
      <c r="AA143" s="63"/>
      <c r="AB143" s="62"/>
      <c r="AC143" s="62"/>
      <c r="AD143" s="19" t="str">
        <f t="shared" si="7"/>
        <v/>
      </c>
      <c r="AE143" s="62"/>
      <c r="AF143" s="194" t="str">
        <f t="shared" si="8"/>
        <v/>
      </c>
      <c r="AU143"/>
      <c r="AY143" s="86"/>
    </row>
    <row r="144" spans="1:51" x14ac:dyDescent="0.35">
      <c r="A144" s="171">
        <v>134</v>
      </c>
      <c r="B144" s="60"/>
      <c r="C144" s="60"/>
      <c r="D144" s="71"/>
      <c r="E144" s="71"/>
      <c r="F144" s="193" t="str">
        <f t="shared" si="6"/>
        <v/>
      </c>
      <c r="G144" s="71"/>
      <c r="H144" s="62"/>
      <c r="I144" s="62"/>
      <c r="J144" s="62"/>
      <c r="K144" s="60"/>
      <c r="L144" s="71"/>
      <c r="M144" s="71"/>
      <c r="N144" s="71"/>
      <c r="O144" s="134"/>
      <c r="P144" s="62"/>
      <c r="Q144" s="62"/>
      <c r="R144" s="60"/>
      <c r="S144" s="71"/>
      <c r="T144" s="71"/>
      <c r="U144" s="71"/>
      <c r="V144" s="63"/>
      <c r="W144" s="62"/>
      <c r="X144" s="63"/>
      <c r="Y144" s="62"/>
      <c r="Z144" s="63"/>
      <c r="AA144" s="63"/>
      <c r="AB144" s="62"/>
      <c r="AC144" s="62"/>
      <c r="AD144" s="19" t="str">
        <f t="shared" si="7"/>
        <v/>
      </c>
      <c r="AE144" s="62"/>
      <c r="AF144" s="194" t="str">
        <f t="shared" si="8"/>
        <v/>
      </c>
      <c r="AU144"/>
      <c r="AY144" s="86"/>
    </row>
    <row r="145" spans="1:51" x14ac:dyDescent="0.35">
      <c r="A145" s="171">
        <v>135</v>
      </c>
      <c r="B145" s="60"/>
      <c r="C145" s="60"/>
      <c r="D145" s="71"/>
      <c r="E145" s="71"/>
      <c r="F145" s="193" t="str">
        <f t="shared" si="6"/>
        <v/>
      </c>
      <c r="G145" s="71"/>
      <c r="H145" s="62"/>
      <c r="I145" s="62"/>
      <c r="J145" s="62"/>
      <c r="K145" s="60"/>
      <c r="L145" s="71"/>
      <c r="M145" s="71"/>
      <c r="N145" s="71"/>
      <c r="O145" s="134"/>
      <c r="P145" s="62"/>
      <c r="Q145" s="62"/>
      <c r="R145" s="60"/>
      <c r="S145" s="71"/>
      <c r="T145" s="71"/>
      <c r="U145" s="71"/>
      <c r="V145" s="63"/>
      <c r="W145" s="62"/>
      <c r="X145" s="63"/>
      <c r="Y145" s="62"/>
      <c r="Z145" s="63"/>
      <c r="AA145" s="63"/>
      <c r="AB145" s="62"/>
      <c r="AC145" s="62"/>
      <c r="AD145" s="19" t="str">
        <f t="shared" si="7"/>
        <v/>
      </c>
      <c r="AE145" s="62"/>
      <c r="AF145" s="194" t="str">
        <f t="shared" si="8"/>
        <v/>
      </c>
      <c r="AU145"/>
      <c r="AY145" s="86"/>
    </row>
    <row r="146" spans="1:51" x14ac:dyDescent="0.35">
      <c r="A146" s="171">
        <v>136</v>
      </c>
      <c r="B146" s="60"/>
      <c r="C146" s="60"/>
      <c r="D146" s="71"/>
      <c r="E146" s="71"/>
      <c r="F146" s="193" t="str">
        <f t="shared" si="6"/>
        <v/>
      </c>
      <c r="G146" s="71"/>
      <c r="H146" s="62"/>
      <c r="I146" s="62"/>
      <c r="J146" s="62"/>
      <c r="K146" s="60"/>
      <c r="L146" s="71"/>
      <c r="M146" s="71"/>
      <c r="N146" s="71"/>
      <c r="O146" s="134"/>
      <c r="P146" s="62"/>
      <c r="Q146" s="62"/>
      <c r="R146" s="60"/>
      <c r="S146" s="71"/>
      <c r="T146" s="71"/>
      <c r="U146" s="71"/>
      <c r="V146" s="63"/>
      <c r="W146" s="62"/>
      <c r="X146" s="63"/>
      <c r="Y146" s="62"/>
      <c r="Z146" s="63"/>
      <c r="AA146" s="63"/>
      <c r="AB146" s="62"/>
      <c r="AC146" s="62"/>
      <c r="AD146" s="19" t="str">
        <f t="shared" si="7"/>
        <v/>
      </c>
      <c r="AE146" s="62"/>
      <c r="AF146" s="194" t="str">
        <f t="shared" si="8"/>
        <v/>
      </c>
      <c r="AU146"/>
      <c r="AY146" s="86"/>
    </row>
    <row r="147" spans="1:51" x14ac:dyDescent="0.35">
      <c r="A147" s="171">
        <v>137</v>
      </c>
      <c r="B147" s="60"/>
      <c r="C147" s="60"/>
      <c r="D147" s="71"/>
      <c r="E147" s="71"/>
      <c r="F147" s="193" t="str">
        <f t="shared" si="6"/>
        <v/>
      </c>
      <c r="G147" s="71"/>
      <c r="H147" s="62"/>
      <c r="I147" s="62"/>
      <c r="J147" s="62"/>
      <c r="K147" s="60"/>
      <c r="L147" s="71"/>
      <c r="M147" s="71"/>
      <c r="N147" s="71"/>
      <c r="O147" s="134"/>
      <c r="P147" s="62"/>
      <c r="Q147" s="62"/>
      <c r="R147" s="60"/>
      <c r="S147" s="71"/>
      <c r="T147" s="71"/>
      <c r="U147" s="71"/>
      <c r="V147" s="63"/>
      <c r="W147" s="62"/>
      <c r="X147" s="63"/>
      <c r="Y147" s="62"/>
      <c r="Z147" s="63"/>
      <c r="AA147" s="63"/>
      <c r="AB147" s="62"/>
      <c r="AC147" s="62"/>
      <c r="AD147" s="19" t="str">
        <f t="shared" si="7"/>
        <v/>
      </c>
      <c r="AE147" s="62"/>
      <c r="AF147" s="194" t="str">
        <f t="shared" si="8"/>
        <v/>
      </c>
      <c r="AU147"/>
      <c r="AY147" s="86"/>
    </row>
    <row r="148" spans="1:51" x14ac:dyDescent="0.35">
      <c r="A148" s="171">
        <v>138</v>
      </c>
      <c r="B148" s="60"/>
      <c r="C148" s="60"/>
      <c r="D148" s="71"/>
      <c r="E148" s="71"/>
      <c r="F148" s="193" t="str">
        <f t="shared" si="6"/>
        <v/>
      </c>
      <c r="G148" s="71"/>
      <c r="H148" s="62"/>
      <c r="I148" s="62"/>
      <c r="J148" s="62"/>
      <c r="K148" s="60"/>
      <c r="L148" s="71"/>
      <c r="M148" s="71"/>
      <c r="N148" s="71"/>
      <c r="O148" s="134"/>
      <c r="P148" s="62"/>
      <c r="Q148" s="62"/>
      <c r="R148" s="60"/>
      <c r="S148" s="71"/>
      <c r="T148" s="71"/>
      <c r="U148" s="71"/>
      <c r="V148" s="63"/>
      <c r="W148" s="62"/>
      <c r="X148" s="63"/>
      <c r="Y148" s="62"/>
      <c r="Z148" s="63"/>
      <c r="AA148" s="63"/>
      <c r="AB148" s="62"/>
      <c r="AC148" s="62"/>
      <c r="AD148" s="19" t="str">
        <f t="shared" si="7"/>
        <v/>
      </c>
      <c r="AE148" s="62"/>
      <c r="AF148" s="194" t="str">
        <f t="shared" si="8"/>
        <v/>
      </c>
      <c r="AU148"/>
      <c r="AY148" s="86"/>
    </row>
    <row r="149" spans="1:51" x14ac:dyDescent="0.35">
      <c r="A149" s="171">
        <v>139</v>
      </c>
      <c r="B149" s="60"/>
      <c r="C149" s="60"/>
      <c r="D149" s="71"/>
      <c r="E149" s="71"/>
      <c r="F149" s="193" t="str">
        <f t="shared" si="6"/>
        <v/>
      </c>
      <c r="G149" s="71"/>
      <c r="H149" s="62"/>
      <c r="I149" s="62"/>
      <c r="J149" s="62"/>
      <c r="K149" s="60"/>
      <c r="L149" s="71"/>
      <c r="M149" s="71"/>
      <c r="N149" s="71"/>
      <c r="O149" s="134"/>
      <c r="P149" s="62"/>
      <c r="Q149" s="62"/>
      <c r="R149" s="60"/>
      <c r="S149" s="71"/>
      <c r="T149" s="71"/>
      <c r="U149" s="71"/>
      <c r="V149" s="63"/>
      <c r="W149" s="62"/>
      <c r="X149" s="63"/>
      <c r="Y149" s="62"/>
      <c r="Z149" s="63"/>
      <c r="AA149" s="63"/>
      <c r="AB149" s="62"/>
      <c r="AC149" s="62"/>
      <c r="AD149" s="19" t="str">
        <f t="shared" si="7"/>
        <v/>
      </c>
      <c r="AE149" s="62"/>
      <c r="AF149" s="194" t="str">
        <f t="shared" si="8"/>
        <v/>
      </c>
      <c r="AU149"/>
      <c r="AY149" s="86"/>
    </row>
    <row r="150" spans="1:51" x14ac:dyDescent="0.35">
      <c r="A150" s="171">
        <v>140</v>
      </c>
      <c r="B150" s="60"/>
      <c r="C150" s="60"/>
      <c r="D150" s="71"/>
      <c r="E150" s="71"/>
      <c r="F150" s="193" t="str">
        <f t="shared" si="6"/>
        <v/>
      </c>
      <c r="G150" s="71"/>
      <c r="H150" s="62"/>
      <c r="I150" s="62"/>
      <c r="J150" s="62"/>
      <c r="K150" s="60"/>
      <c r="L150" s="71"/>
      <c r="M150" s="71"/>
      <c r="N150" s="71"/>
      <c r="O150" s="134"/>
      <c r="P150" s="62"/>
      <c r="Q150" s="62"/>
      <c r="R150" s="60"/>
      <c r="S150" s="71"/>
      <c r="T150" s="71"/>
      <c r="U150" s="71"/>
      <c r="V150" s="63"/>
      <c r="W150" s="62"/>
      <c r="X150" s="63"/>
      <c r="Y150" s="62"/>
      <c r="Z150" s="63"/>
      <c r="AA150" s="63"/>
      <c r="AB150" s="62"/>
      <c r="AC150" s="62"/>
      <c r="AD150" s="19" t="str">
        <f t="shared" si="7"/>
        <v/>
      </c>
      <c r="AE150" s="62"/>
      <c r="AF150" s="194" t="str">
        <f t="shared" si="8"/>
        <v/>
      </c>
      <c r="AU150"/>
      <c r="AY150" s="86"/>
    </row>
    <row r="151" spans="1:51" x14ac:dyDescent="0.35">
      <c r="A151" s="171">
        <v>141</v>
      </c>
      <c r="B151" s="60"/>
      <c r="C151" s="60"/>
      <c r="D151" s="71"/>
      <c r="E151" s="71"/>
      <c r="F151" s="193" t="str">
        <f t="shared" si="6"/>
        <v/>
      </c>
      <c r="G151" s="71"/>
      <c r="H151" s="62"/>
      <c r="I151" s="62"/>
      <c r="J151" s="62"/>
      <c r="K151" s="60"/>
      <c r="L151" s="71"/>
      <c r="M151" s="71"/>
      <c r="N151" s="71"/>
      <c r="O151" s="134"/>
      <c r="P151" s="62"/>
      <c r="Q151" s="62"/>
      <c r="R151" s="60"/>
      <c r="S151" s="71"/>
      <c r="T151" s="71"/>
      <c r="U151" s="71"/>
      <c r="V151" s="63"/>
      <c r="W151" s="62"/>
      <c r="X151" s="63"/>
      <c r="Y151" s="62"/>
      <c r="Z151" s="63"/>
      <c r="AA151" s="63"/>
      <c r="AB151" s="62"/>
      <c r="AC151" s="62"/>
      <c r="AD151" s="19" t="str">
        <f t="shared" si="7"/>
        <v/>
      </c>
      <c r="AE151" s="62"/>
      <c r="AF151" s="194" t="str">
        <f t="shared" si="8"/>
        <v/>
      </c>
      <c r="AU151"/>
      <c r="AY151" s="86"/>
    </row>
    <row r="152" spans="1:51" x14ac:dyDescent="0.35">
      <c r="A152" s="171">
        <v>142</v>
      </c>
      <c r="B152" s="60"/>
      <c r="C152" s="60"/>
      <c r="D152" s="71"/>
      <c r="E152" s="71"/>
      <c r="F152" s="193" t="str">
        <f t="shared" si="6"/>
        <v/>
      </c>
      <c r="G152" s="71"/>
      <c r="H152" s="62"/>
      <c r="I152" s="62"/>
      <c r="J152" s="62"/>
      <c r="K152" s="60"/>
      <c r="L152" s="71"/>
      <c r="M152" s="71"/>
      <c r="N152" s="71"/>
      <c r="O152" s="134"/>
      <c r="P152" s="62"/>
      <c r="Q152" s="62"/>
      <c r="R152" s="60"/>
      <c r="S152" s="71"/>
      <c r="T152" s="71"/>
      <c r="U152" s="71"/>
      <c r="V152" s="63"/>
      <c r="W152" s="62"/>
      <c r="X152" s="63"/>
      <c r="Y152" s="62"/>
      <c r="Z152" s="63"/>
      <c r="AA152" s="63"/>
      <c r="AB152" s="62"/>
      <c r="AC152" s="62"/>
      <c r="AD152" s="19" t="str">
        <f t="shared" si="7"/>
        <v/>
      </c>
      <c r="AE152" s="62"/>
      <c r="AF152" s="194" t="str">
        <f t="shared" si="8"/>
        <v/>
      </c>
      <c r="AU152"/>
      <c r="AY152" s="86"/>
    </row>
    <row r="153" spans="1:51" x14ac:dyDescent="0.35">
      <c r="A153" s="171">
        <v>143</v>
      </c>
      <c r="B153" s="60"/>
      <c r="C153" s="60"/>
      <c r="D153" s="71"/>
      <c r="E153" s="71"/>
      <c r="F153" s="193" t="str">
        <f t="shared" si="6"/>
        <v/>
      </c>
      <c r="G153" s="71"/>
      <c r="H153" s="62"/>
      <c r="I153" s="62"/>
      <c r="J153" s="62"/>
      <c r="K153" s="60"/>
      <c r="L153" s="71"/>
      <c r="M153" s="71"/>
      <c r="N153" s="71"/>
      <c r="O153" s="134"/>
      <c r="P153" s="62"/>
      <c r="Q153" s="62"/>
      <c r="R153" s="60"/>
      <c r="S153" s="71"/>
      <c r="T153" s="71"/>
      <c r="U153" s="71"/>
      <c r="V153" s="63"/>
      <c r="W153" s="62"/>
      <c r="X153" s="63"/>
      <c r="Y153" s="62"/>
      <c r="Z153" s="63"/>
      <c r="AA153" s="63"/>
      <c r="AB153" s="62"/>
      <c r="AC153" s="62"/>
      <c r="AD153" s="19" t="str">
        <f t="shared" si="7"/>
        <v/>
      </c>
      <c r="AE153" s="62"/>
      <c r="AF153" s="194" t="str">
        <f t="shared" si="8"/>
        <v/>
      </c>
      <c r="AU153"/>
      <c r="AY153" s="86"/>
    </row>
    <row r="154" spans="1:51" x14ac:dyDescent="0.35">
      <c r="A154" s="171">
        <v>144</v>
      </c>
      <c r="B154" s="60"/>
      <c r="C154" s="60"/>
      <c r="D154" s="71"/>
      <c r="E154" s="71"/>
      <c r="F154" s="193" t="str">
        <f t="shared" si="6"/>
        <v/>
      </c>
      <c r="G154" s="71"/>
      <c r="H154" s="62"/>
      <c r="I154" s="62"/>
      <c r="J154" s="62"/>
      <c r="K154" s="60"/>
      <c r="L154" s="71"/>
      <c r="M154" s="71"/>
      <c r="N154" s="71"/>
      <c r="O154" s="134"/>
      <c r="P154" s="62"/>
      <c r="Q154" s="62"/>
      <c r="R154" s="60"/>
      <c r="S154" s="71"/>
      <c r="T154" s="71"/>
      <c r="U154" s="71"/>
      <c r="V154" s="63"/>
      <c r="W154" s="62"/>
      <c r="X154" s="63"/>
      <c r="Y154" s="62"/>
      <c r="Z154" s="63"/>
      <c r="AA154" s="63"/>
      <c r="AB154" s="62"/>
      <c r="AC154" s="62"/>
      <c r="AD154" s="19" t="str">
        <f t="shared" si="7"/>
        <v/>
      </c>
      <c r="AE154" s="62"/>
      <c r="AF154" s="194" t="str">
        <f t="shared" si="8"/>
        <v/>
      </c>
      <c r="AU154"/>
      <c r="AY154" s="86"/>
    </row>
    <row r="155" spans="1:51" x14ac:dyDescent="0.35">
      <c r="A155" s="171">
        <v>145</v>
      </c>
      <c r="B155" s="60"/>
      <c r="C155" s="60"/>
      <c r="D155" s="71"/>
      <c r="E155" s="71"/>
      <c r="F155" s="193" t="str">
        <f t="shared" si="6"/>
        <v/>
      </c>
      <c r="G155" s="71"/>
      <c r="H155" s="62"/>
      <c r="I155" s="62"/>
      <c r="J155" s="62"/>
      <c r="K155" s="60"/>
      <c r="L155" s="71"/>
      <c r="M155" s="71"/>
      <c r="N155" s="71"/>
      <c r="O155" s="134"/>
      <c r="P155" s="62"/>
      <c r="Q155" s="62"/>
      <c r="R155" s="60"/>
      <c r="S155" s="71"/>
      <c r="T155" s="71"/>
      <c r="U155" s="71"/>
      <c r="V155" s="63"/>
      <c r="W155" s="62"/>
      <c r="X155" s="63"/>
      <c r="Y155" s="62"/>
      <c r="Z155" s="63"/>
      <c r="AA155" s="63"/>
      <c r="AB155" s="62"/>
      <c r="AC155" s="62"/>
      <c r="AD155" s="19" t="str">
        <f t="shared" si="7"/>
        <v/>
      </c>
      <c r="AE155" s="62"/>
      <c r="AF155" s="194" t="str">
        <f t="shared" si="8"/>
        <v/>
      </c>
      <c r="AU155"/>
      <c r="AY155" s="86"/>
    </row>
    <row r="156" spans="1:51" x14ac:dyDescent="0.35">
      <c r="A156" s="171">
        <v>146</v>
      </c>
      <c r="B156" s="60"/>
      <c r="C156" s="60"/>
      <c r="D156" s="71"/>
      <c r="E156" s="71"/>
      <c r="F156" s="193" t="str">
        <f t="shared" si="6"/>
        <v/>
      </c>
      <c r="G156" s="71"/>
      <c r="H156" s="62"/>
      <c r="I156" s="62"/>
      <c r="J156" s="62"/>
      <c r="K156" s="60"/>
      <c r="L156" s="71"/>
      <c r="M156" s="71"/>
      <c r="N156" s="71"/>
      <c r="O156" s="134"/>
      <c r="P156" s="62"/>
      <c r="Q156" s="62"/>
      <c r="R156" s="60"/>
      <c r="S156" s="71"/>
      <c r="T156" s="71"/>
      <c r="U156" s="71"/>
      <c r="V156" s="63"/>
      <c r="W156" s="62"/>
      <c r="X156" s="63"/>
      <c r="Y156" s="62"/>
      <c r="Z156" s="63"/>
      <c r="AA156" s="63"/>
      <c r="AB156" s="62"/>
      <c r="AC156" s="62"/>
      <c r="AD156" s="19" t="str">
        <f t="shared" si="7"/>
        <v/>
      </c>
      <c r="AE156" s="62"/>
      <c r="AF156" s="194" t="str">
        <f t="shared" si="8"/>
        <v/>
      </c>
      <c r="AU156"/>
      <c r="AY156" s="86"/>
    </row>
    <row r="157" spans="1:51" x14ac:dyDescent="0.35">
      <c r="A157" s="171">
        <v>147</v>
      </c>
      <c r="B157" s="60"/>
      <c r="C157" s="60"/>
      <c r="D157" s="71"/>
      <c r="E157" s="71"/>
      <c r="F157" s="193" t="str">
        <f t="shared" si="6"/>
        <v/>
      </c>
      <c r="G157" s="71"/>
      <c r="H157" s="62"/>
      <c r="I157" s="62"/>
      <c r="J157" s="62"/>
      <c r="K157" s="60"/>
      <c r="L157" s="71"/>
      <c r="M157" s="71"/>
      <c r="N157" s="71"/>
      <c r="O157" s="134"/>
      <c r="P157" s="62"/>
      <c r="Q157" s="62"/>
      <c r="R157" s="60"/>
      <c r="S157" s="71"/>
      <c r="T157" s="71"/>
      <c r="U157" s="71"/>
      <c r="V157" s="63"/>
      <c r="W157" s="62"/>
      <c r="X157" s="63"/>
      <c r="Y157" s="62"/>
      <c r="Z157" s="63"/>
      <c r="AA157" s="63"/>
      <c r="AB157" s="62"/>
      <c r="AC157" s="62"/>
      <c r="AD157" s="19" t="str">
        <f t="shared" si="7"/>
        <v/>
      </c>
      <c r="AE157" s="62"/>
      <c r="AF157" s="194" t="str">
        <f t="shared" si="8"/>
        <v/>
      </c>
      <c r="AU157"/>
      <c r="AY157" s="86"/>
    </row>
    <row r="158" spans="1:51" x14ac:dyDescent="0.35">
      <c r="A158" s="171">
        <v>148</v>
      </c>
      <c r="B158" s="60"/>
      <c r="C158" s="60"/>
      <c r="D158" s="71"/>
      <c r="E158" s="71"/>
      <c r="F158" s="193" t="str">
        <f t="shared" si="6"/>
        <v/>
      </c>
      <c r="G158" s="71"/>
      <c r="H158" s="62"/>
      <c r="I158" s="62"/>
      <c r="J158" s="62"/>
      <c r="K158" s="60"/>
      <c r="L158" s="71"/>
      <c r="M158" s="71"/>
      <c r="N158" s="71"/>
      <c r="O158" s="134"/>
      <c r="P158" s="62"/>
      <c r="Q158" s="62"/>
      <c r="R158" s="60"/>
      <c r="S158" s="71"/>
      <c r="T158" s="71"/>
      <c r="U158" s="71"/>
      <c r="V158" s="63"/>
      <c r="W158" s="62"/>
      <c r="X158" s="63"/>
      <c r="Y158" s="62"/>
      <c r="Z158" s="63"/>
      <c r="AA158" s="63"/>
      <c r="AB158" s="62"/>
      <c r="AC158" s="62"/>
      <c r="AD158" s="19" t="str">
        <f t="shared" si="7"/>
        <v/>
      </c>
      <c r="AE158" s="62"/>
      <c r="AF158" s="194" t="str">
        <f t="shared" si="8"/>
        <v/>
      </c>
      <c r="AU158"/>
      <c r="AY158" s="86"/>
    </row>
    <row r="159" spans="1:51" x14ac:dyDescent="0.35">
      <c r="A159" s="171">
        <v>149</v>
      </c>
      <c r="B159" s="60"/>
      <c r="C159" s="60"/>
      <c r="D159" s="71"/>
      <c r="E159" s="71"/>
      <c r="F159" s="193" t="str">
        <f t="shared" si="6"/>
        <v/>
      </c>
      <c r="G159" s="71"/>
      <c r="H159" s="62"/>
      <c r="I159" s="62"/>
      <c r="J159" s="62"/>
      <c r="K159" s="60"/>
      <c r="L159" s="71"/>
      <c r="M159" s="71"/>
      <c r="N159" s="71"/>
      <c r="O159" s="134"/>
      <c r="P159" s="62"/>
      <c r="Q159" s="62"/>
      <c r="R159" s="60"/>
      <c r="S159" s="71"/>
      <c r="T159" s="71"/>
      <c r="U159" s="71"/>
      <c r="V159" s="63"/>
      <c r="W159" s="62"/>
      <c r="X159" s="63"/>
      <c r="Y159" s="62"/>
      <c r="Z159" s="63"/>
      <c r="AA159" s="63"/>
      <c r="AB159" s="62"/>
      <c r="AC159" s="62"/>
      <c r="AD159" s="19" t="str">
        <f t="shared" si="7"/>
        <v/>
      </c>
      <c r="AE159" s="62"/>
      <c r="AF159" s="194" t="str">
        <f t="shared" si="8"/>
        <v/>
      </c>
      <c r="AU159"/>
      <c r="AY159" s="86"/>
    </row>
    <row r="160" spans="1:51" x14ac:dyDescent="0.35">
      <c r="A160" s="171">
        <v>150</v>
      </c>
      <c r="B160" s="60"/>
      <c r="C160" s="60"/>
      <c r="D160" s="71"/>
      <c r="E160" s="71"/>
      <c r="F160" s="193" t="str">
        <f t="shared" si="6"/>
        <v/>
      </c>
      <c r="G160" s="71"/>
      <c r="H160" s="62"/>
      <c r="I160" s="62"/>
      <c r="J160" s="62"/>
      <c r="K160" s="60"/>
      <c r="L160" s="71"/>
      <c r="M160" s="71"/>
      <c r="N160" s="71"/>
      <c r="O160" s="134"/>
      <c r="P160" s="62"/>
      <c r="Q160" s="62"/>
      <c r="R160" s="60"/>
      <c r="S160" s="71"/>
      <c r="T160" s="71"/>
      <c r="U160" s="71"/>
      <c r="V160" s="63"/>
      <c r="W160" s="62"/>
      <c r="X160" s="63"/>
      <c r="Y160" s="62"/>
      <c r="Z160" s="63"/>
      <c r="AA160" s="63"/>
      <c r="AB160" s="62"/>
      <c r="AC160" s="62"/>
      <c r="AD160" s="19" t="str">
        <f t="shared" si="7"/>
        <v/>
      </c>
      <c r="AE160" s="62"/>
      <c r="AF160" s="194" t="str">
        <f t="shared" si="8"/>
        <v/>
      </c>
      <c r="AU160"/>
      <c r="AY160" s="86"/>
    </row>
    <row r="161" spans="1:51" x14ac:dyDescent="0.35">
      <c r="A161" s="171">
        <v>151</v>
      </c>
      <c r="B161" s="60"/>
      <c r="C161" s="60"/>
      <c r="D161" s="71"/>
      <c r="E161" s="71"/>
      <c r="F161" s="193" t="str">
        <f t="shared" si="6"/>
        <v/>
      </c>
      <c r="G161" s="71"/>
      <c r="H161" s="62"/>
      <c r="I161" s="62"/>
      <c r="J161" s="62"/>
      <c r="K161" s="60"/>
      <c r="L161" s="71"/>
      <c r="M161" s="71"/>
      <c r="N161" s="71"/>
      <c r="O161" s="134"/>
      <c r="P161" s="62"/>
      <c r="Q161" s="62"/>
      <c r="R161" s="60"/>
      <c r="S161" s="71"/>
      <c r="T161" s="71"/>
      <c r="U161" s="71"/>
      <c r="V161" s="63"/>
      <c r="W161" s="62"/>
      <c r="X161" s="63"/>
      <c r="Y161" s="62"/>
      <c r="Z161" s="63"/>
      <c r="AA161" s="63"/>
      <c r="AB161" s="62"/>
      <c r="AC161" s="62"/>
      <c r="AD161" s="19" t="str">
        <f t="shared" si="7"/>
        <v/>
      </c>
      <c r="AE161" s="62"/>
      <c r="AF161" s="194" t="str">
        <f t="shared" si="8"/>
        <v/>
      </c>
      <c r="AU161"/>
      <c r="AY161" s="86"/>
    </row>
    <row r="162" spans="1:51" x14ac:dyDescent="0.35">
      <c r="A162" s="171">
        <v>152</v>
      </c>
      <c r="B162" s="60"/>
      <c r="C162" s="60"/>
      <c r="D162" s="71"/>
      <c r="E162" s="71"/>
      <c r="F162" s="193" t="str">
        <f t="shared" si="6"/>
        <v/>
      </c>
      <c r="G162" s="71"/>
      <c r="H162" s="62"/>
      <c r="I162" s="62"/>
      <c r="J162" s="62"/>
      <c r="K162" s="60"/>
      <c r="L162" s="71"/>
      <c r="M162" s="71"/>
      <c r="N162" s="71"/>
      <c r="O162" s="134"/>
      <c r="P162" s="62"/>
      <c r="Q162" s="62"/>
      <c r="R162" s="60"/>
      <c r="S162" s="71"/>
      <c r="T162" s="71"/>
      <c r="U162" s="71"/>
      <c r="V162" s="63"/>
      <c r="W162" s="62"/>
      <c r="X162" s="63"/>
      <c r="Y162" s="62"/>
      <c r="Z162" s="63"/>
      <c r="AA162" s="63"/>
      <c r="AB162" s="62"/>
      <c r="AC162" s="62"/>
      <c r="AD162" s="19" t="str">
        <f t="shared" si="7"/>
        <v/>
      </c>
      <c r="AE162" s="62"/>
      <c r="AF162" s="194" t="str">
        <f t="shared" si="8"/>
        <v/>
      </c>
      <c r="AU162"/>
      <c r="AY162" s="86"/>
    </row>
    <row r="163" spans="1:51" x14ac:dyDescent="0.35">
      <c r="A163" s="171">
        <v>153</v>
      </c>
      <c r="B163" s="60"/>
      <c r="C163" s="60"/>
      <c r="D163" s="71"/>
      <c r="E163" s="71"/>
      <c r="F163" s="193" t="str">
        <f t="shared" si="6"/>
        <v/>
      </c>
      <c r="G163" s="71"/>
      <c r="H163" s="62"/>
      <c r="I163" s="62"/>
      <c r="J163" s="62"/>
      <c r="K163" s="60"/>
      <c r="L163" s="71"/>
      <c r="M163" s="71"/>
      <c r="N163" s="71"/>
      <c r="O163" s="134"/>
      <c r="P163" s="62"/>
      <c r="Q163" s="62"/>
      <c r="R163" s="60"/>
      <c r="S163" s="71"/>
      <c r="T163" s="71"/>
      <c r="U163" s="71"/>
      <c r="V163" s="63"/>
      <c r="W163" s="62"/>
      <c r="X163" s="63"/>
      <c r="Y163" s="62"/>
      <c r="Z163" s="63"/>
      <c r="AA163" s="63"/>
      <c r="AB163" s="62"/>
      <c r="AC163" s="62"/>
      <c r="AD163" s="19" t="str">
        <f t="shared" si="7"/>
        <v/>
      </c>
      <c r="AE163" s="62"/>
      <c r="AF163" s="194" t="str">
        <f t="shared" si="8"/>
        <v/>
      </c>
      <c r="AU163"/>
      <c r="AY163" s="86"/>
    </row>
    <row r="164" spans="1:51" x14ac:dyDescent="0.35">
      <c r="A164" s="171">
        <v>154</v>
      </c>
      <c r="B164" s="60"/>
      <c r="C164" s="60"/>
      <c r="D164" s="71"/>
      <c r="E164" s="71"/>
      <c r="F164" s="193" t="str">
        <f t="shared" si="6"/>
        <v/>
      </c>
      <c r="G164" s="71"/>
      <c r="H164" s="62"/>
      <c r="I164" s="62"/>
      <c r="J164" s="62"/>
      <c r="K164" s="60"/>
      <c r="L164" s="71"/>
      <c r="M164" s="71"/>
      <c r="N164" s="71"/>
      <c r="O164" s="134"/>
      <c r="P164" s="62"/>
      <c r="Q164" s="62"/>
      <c r="R164" s="60"/>
      <c r="S164" s="71"/>
      <c r="T164" s="71"/>
      <c r="U164" s="71"/>
      <c r="V164" s="63"/>
      <c r="W164" s="62"/>
      <c r="X164" s="63"/>
      <c r="Y164" s="62"/>
      <c r="Z164" s="63"/>
      <c r="AA164" s="63"/>
      <c r="AB164" s="62"/>
      <c r="AC164" s="62"/>
      <c r="AD164" s="19" t="str">
        <f t="shared" si="7"/>
        <v/>
      </c>
      <c r="AE164" s="62"/>
      <c r="AF164" s="194" t="str">
        <f t="shared" si="8"/>
        <v/>
      </c>
      <c r="AU164"/>
      <c r="AY164" s="86"/>
    </row>
    <row r="165" spans="1:51" x14ac:dyDescent="0.35">
      <c r="A165" s="171">
        <v>155</v>
      </c>
      <c r="B165" s="60"/>
      <c r="C165" s="60"/>
      <c r="D165" s="71"/>
      <c r="E165" s="71"/>
      <c r="F165" s="193" t="str">
        <f t="shared" si="6"/>
        <v/>
      </c>
      <c r="G165" s="71"/>
      <c r="H165" s="62"/>
      <c r="I165" s="62"/>
      <c r="J165" s="62"/>
      <c r="K165" s="60"/>
      <c r="L165" s="71"/>
      <c r="M165" s="71"/>
      <c r="N165" s="71"/>
      <c r="O165" s="134"/>
      <c r="P165" s="62"/>
      <c r="Q165" s="62"/>
      <c r="R165" s="60"/>
      <c r="S165" s="71"/>
      <c r="T165" s="71"/>
      <c r="U165" s="71"/>
      <c r="V165" s="63"/>
      <c r="W165" s="62"/>
      <c r="X165" s="63"/>
      <c r="Y165" s="62"/>
      <c r="Z165" s="63"/>
      <c r="AA165" s="63"/>
      <c r="AB165" s="62"/>
      <c r="AC165" s="62"/>
      <c r="AD165" s="19" t="str">
        <f t="shared" si="7"/>
        <v/>
      </c>
      <c r="AE165" s="62"/>
      <c r="AF165" s="194" t="str">
        <f t="shared" si="8"/>
        <v/>
      </c>
      <c r="AU165"/>
      <c r="AY165" s="86"/>
    </row>
    <row r="166" spans="1:51" x14ac:dyDescent="0.35">
      <c r="A166" s="171">
        <v>156</v>
      </c>
      <c r="B166" s="60"/>
      <c r="C166" s="60"/>
      <c r="D166" s="71"/>
      <c r="E166" s="71"/>
      <c r="F166" s="193" t="str">
        <f t="shared" si="6"/>
        <v/>
      </c>
      <c r="G166" s="71"/>
      <c r="H166" s="62"/>
      <c r="I166" s="62"/>
      <c r="J166" s="62"/>
      <c r="K166" s="60"/>
      <c r="L166" s="71"/>
      <c r="M166" s="71"/>
      <c r="N166" s="71"/>
      <c r="O166" s="134"/>
      <c r="P166" s="62"/>
      <c r="Q166" s="62"/>
      <c r="R166" s="60"/>
      <c r="S166" s="71"/>
      <c r="T166" s="71"/>
      <c r="U166" s="71"/>
      <c r="V166" s="63"/>
      <c r="W166" s="62"/>
      <c r="X166" s="63"/>
      <c r="Y166" s="62"/>
      <c r="Z166" s="63"/>
      <c r="AA166" s="63"/>
      <c r="AB166" s="62"/>
      <c r="AC166" s="62"/>
      <c r="AD166" s="19" t="str">
        <f t="shared" si="7"/>
        <v/>
      </c>
      <c r="AE166" s="62"/>
      <c r="AF166" s="194" t="str">
        <f t="shared" si="8"/>
        <v/>
      </c>
      <c r="AU166"/>
      <c r="AY166" s="86"/>
    </row>
    <row r="167" spans="1:51" x14ac:dyDescent="0.35">
      <c r="A167" s="171">
        <v>157</v>
      </c>
      <c r="B167" s="60"/>
      <c r="C167" s="60"/>
      <c r="D167" s="71"/>
      <c r="E167" s="71"/>
      <c r="F167" s="193" t="str">
        <f t="shared" si="6"/>
        <v/>
      </c>
      <c r="G167" s="71"/>
      <c r="H167" s="62"/>
      <c r="I167" s="62"/>
      <c r="J167" s="62"/>
      <c r="K167" s="60"/>
      <c r="L167" s="71"/>
      <c r="M167" s="71"/>
      <c r="N167" s="71"/>
      <c r="O167" s="134"/>
      <c r="P167" s="62"/>
      <c r="Q167" s="62"/>
      <c r="R167" s="60"/>
      <c r="S167" s="71"/>
      <c r="T167" s="71"/>
      <c r="U167" s="71"/>
      <c r="V167" s="63"/>
      <c r="W167" s="62"/>
      <c r="X167" s="63"/>
      <c r="Y167" s="62"/>
      <c r="Z167" s="63"/>
      <c r="AA167" s="63"/>
      <c r="AB167" s="62"/>
      <c r="AC167" s="62"/>
      <c r="AD167" s="19" t="str">
        <f t="shared" si="7"/>
        <v/>
      </c>
      <c r="AE167" s="62"/>
      <c r="AF167" s="194" t="str">
        <f t="shared" si="8"/>
        <v/>
      </c>
      <c r="AU167"/>
      <c r="AY167" s="86"/>
    </row>
    <row r="168" spans="1:51" x14ac:dyDescent="0.35">
      <c r="A168" s="171">
        <v>158</v>
      </c>
      <c r="B168" s="60"/>
      <c r="C168" s="60"/>
      <c r="D168" s="71"/>
      <c r="E168" s="71"/>
      <c r="F168" s="193" t="str">
        <f t="shared" si="6"/>
        <v/>
      </c>
      <c r="G168" s="71"/>
      <c r="H168" s="62"/>
      <c r="I168" s="62"/>
      <c r="J168" s="62"/>
      <c r="K168" s="60"/>
      <c r="L168" s="71"/>
      <c r="M168" s="71"/>
      <c r="N168" s="71"/>
      <c r="O168" s="134"/>
      <c r="P168" s="62"/>
      <c r="Q168" s="62"/>
      <c r="R168" s="60"/>
      <c r="S168" s="71"/>
      <c r="T168" s="71"/>
      <c r="U168" s="71"/>
      <c r="V168" s="63"/>
      <c r="W168" s="62"/>
      <c r="X168" s="63"/>
      <c r="Y168" s="62"/>
      <c r="Z168" s="63"/>
      <c r="AA168" s="63"/>
      <c r="AB168" s="62"/>
      <c r="AC168" s="62"/>
      <c r="AD168" s="19" t="str">
        <f t="shared" si="7"/>
        <v/>
      </c>
      <c r="AE168" s="62"/>
      <c r="AF168" s="194" t="str">
        <f t="shared" si="8"/>
        <v/>
      </c>
      <c r="AU168"/>
      <c r="AY168" s="86"/>
    </row>
    <row r="169" spans="1:51" x14ac:dyDescent="0.35">
      <c r="A169" s="171">
        <v>159</v>
      </c>
      <c r="B169" s="60"/>
      <c r="C169" s="60"/>
      <c r="D169" s="71"/>
      <c r="E169" s="71"/>
      <c r="F169" s="193" t="str">
        <f t="shared" si="6"/>
        <v/>
      </c>
      <c r="G169" s="71"/>
      <c r="H169" s="62"/>
      <c r="I169" s="62"/>
      <c r="J169" s="62"/>
      <c r="K169" s="60"/>
      <c r="L169" s="71"/>
      <c r="M169" s="71"/>
      <c r="N169" s="71"/>
      <c r="O169" s="134"/>
      <c r="P169" s="62"/>
      <c r="Q169" s="62"/>
      <c r="R169" s="60"/>
      <c r="S169" s="71"/>
      <c r="T169" s="71"/>
      <c r="U169" s="71"/>
      <c r="V169" s="63"/>
      <c r="W169" s="62"/>
      <c r="X169" s="63"/>
      <c r="Y169" s="62"/>
      <c r="Z169" s="63"/>
      <c r="AA169" s="63"/>
      <c r="AB169" s="62"/>
      <c r="AC169" s="62"/>
      <c r="AD169" s="19" t="str">
        <f t="shared" si="7"/>
        <v/>
      </c>
      <c r="AE169" s="62"/>
      <c r="AF169" s="194" t="str">
        <f t="shared" si="8"/>
        <v/>
      </c>
      <c r="AU169"/>
      <c r="AY169" s="86"/>
    </row>
    <row r="170" spans="1:51" x14ac:dyDescent="0.35">
      <c r="A170" s="171">
        <v>160</v>
      </c>
      <c r="B170" s="60"/>
      <c r="C170" s="60"/>
      <c r="D170" s="71"/>
      <c r="E170" s="71"/>
      <c r="F170" s="193" t="str">
        <f t="shared" si="6"/>
        <v/>
      </c>
      <c r="G170" s="71"/>
      <c r="H170" s="62"/>
      <c r="I170" s="62"/>
      <c r="J170" s="62"/>
      <c r="K170" s="60"/>
      <c r="L170" s="71"/>
      <c r="M170" s="71"/>
      <c r="N170" s="71"/>
      <c r="O170" s="134"/>
      <c r="P170" s="62"/>
      <c r="Q170" s="62"/>
      <c r="R170" s="60"/>
      <c r="S170" s="71"/>
      <c r="T170" s="71"/>
      <c r="U170" s="71"/>
      <c r="V170" s="63"/>
      <c r="W170" s="62"/>
      <c r="X170" s="63"/>
      <c r="Y170" s="62"/>
      <c r="Z170" s="63"/>
      <c r="AA170" s="63"/>
      <c r="AB170" s="62"/>
      <c r="AC170" s="62"/>
      <c r="AD170" s="19" t="str">
        <f t="shared" si="7"/>
        <v/>
      </c>
      <c r="AE170" s="62"/>
      <c r="AF170" s="194" t="str">
        <f t="shared" si="8"/>
        <v/>
      </c>
      <c r="AU170"/>
      <c r="AY170" s="86"/>
    </row>
    <row r="171" spans="1:51" x14ac:dyDescent="0.35">
      <c r="A171" s="171">
        <v>161</v>
      </c>
      <c r="B171" s="60"/>
      <c r="C171" s="60"/>
      <c r="D171" s="71"/>
      <c r="E171" s="71"/>
      <c r="F171" s="193" t="str">
        <f t="shared" si="6"/>
        <v/>
      </c>
      <c r="G171" s="71"/>
      <c r="H171" s="62"/>
      <c r="I171" s="62"/>
      <c r="J171" s="62"/>
      <c r="K171" s="60"/>
      <c r="L171" s="71"/>
      <c r="M171" s="71"/>
      <c r="N171" s="71"/>
      <c r="O171" s="134"/>
      <c r="P171" s="62"/>
      <c r="Q171" s="62"/>
      <c r="R171" s="60"/>
      <c r="S171" s="71"/>
      <c r="T171" s="71"/>
      <c r="U171" s="71"/>
      <c r="V171" s="63"/>
      <c r="W171" s="62"/>
      <c r="X171" s="63"/>
      <c r="Y171" s="62"/>
      <c r="Z171" s="63"/>
      <c r="AA171" s="63"/>
      <c r="AB171" s="62"/>
      <c r="AC171" s="62"/>
      <c r="AD171" s="19" t="str">
        <f t="shared" si="7"/>
        <v/>
      </c>
      <c r="AE171" s="62"/>
      <c r="AF171" s="194" t="str">
        <f t="shared" si="8"/>
        <v/>
      </c>
      <c r="AU171"/>
      <c r="AY171" s="86"/>
    </row>
    <row r="172" spans="1:51" x14ac:dyDescent="0.35">
      <c r="A172" s="171">
        <v>162</v>
      </c>
      <c r="B172" s="60"/>
      <c r="C172" s="60"/>
      <c r="D172" s="71"/>
      <c r="E172" s="71"/>
      <c r="F172" s="193" t="str">
        <f t="shared" si="6"/>
        <v/>
      </c>
      <c r="G172" s="71"/>
      <c r="H172" s="62"/>
      <c r="I172" s="62"/>
      <c r="J172" s="62"/>
      <c r="K172" s="60"/>
      <c r="L172" s="71"/>
      <c r="M172" s="71"/>
      <c r="N172" s="71"/>
      <c r="O172" s="134"/>
      <c r="P172" s="62"/>
      <c r="Q172" s="62"/>
      <c r="R172" s="60"/>
      <c r="S172" s="71"/>
      <c r="T172" s="71"/>
      <c r="U172" s="71"/>
      <c r="V172" s="63"/>
      <c r="W172" s="62"/>
      <c r="X172" s="63"/>
      <c r="Y172" s="62"/>
      <c r="Z172" s="63"/>
      <c r="AA172" s="63"/>
      <c r="AB172" s="62"/>
      <c r="AC172" s="62"/>
      <c r="AD172" s="19" t="str">
        <f t="shared" si="7"/>
        <v/>
      </c>
      <c r="AE172" s="62"/>
      <c r="AF172" s="194" t="str">
        <f t="shared" si="8"/>
        <v/>
      </c>
      <c r="AU172"/>
      <c r="AY172" s="86"/>
    </row>
    <row r="173" spans="1:51" x14ac:dyDescent="0.35">
      <c r="A173" s="171">
        <v>163</v>
      </c>
      <c r="B173" s="60"/>
      <c r="C173" s="60"/>
      <c r="D173" s="71"/>
      <c r="E173" s="71"/>
      <c r="F173" s="193" t="str">
        <f t="shared" si="6"/>
        <v/>
      </c>
      <c r="G173" s="71"/>
      <c r="H173" s="62"/>
      <c r="I173" s="62"/>
      <c r="J173" s="62"/>
      <c r="K173" s="60"/>
      <c r="L173" s="71"/>
      <c r="M173" s="71"/>
      <c r="N173" s="71"/>
      <c r="O173" s="134"/>
      <c r="P173" s="62"/>
      <c r="Q173" s="62"/>
      <c r="R173" s="60"/>
      <c r="S173" s="71"/>
      <c r="T173" s="71"/>
      <c r="U173" s="71"/>
      <c r="V173" s="63"/>
      <c r="W173" s="62"/>
      <c r="X173" s="63"/>
      <c r="Y173" s="62"/>
      <c r="Z173" s="63"/>
      <c r="AA173" s="63"/>
      <c r="AB173" s="62"/>
      <c r="AC173" s="62"/>
      <c r="AD173" s="19" t="str">
        <f t="shared" si="7"/>
        <v/>
      </c>
      <c r="AE173" s="62"/>
      <c r="AF173" s="194" t="str">
        <f t="shared" si="8"/>
        <v/>
      </c>
      <c r="AU173"/>
      <c r="AY173" s="86"/>
    </row>
    <row r="174" spans="1:51" x14ac:dyDescent="0.35">
      <c r="A174" s="171">
        <v>164</v>
      </c>
      <c r="B174" s="60"/>
      <c r="C174" s="60"/>
      <c r="D174" s="71"/>
      <c r="E174" s="71"/>
      <c r="F174" s="193" t="str">
        <f t="shared" si="6"/>
        <v/>
      </c>
      <c r="G174" s="71"/>
      <c r="H174" s="62"/>
      <c r="I174" s="62"/>
      <c r="J174" s="62"/>
      <c r="K174" s="60"/>
      <c r="L174" s="71"/>
      <c r="M174" s="71"/>
      <c r="N174" s="71"/>
      <c r="O174" s="134"/>
      <c r="P174" s="62"/>
      <c r="Q174" s="62"/>
      <c r="R174" s="60"/>
      <c r="S174" s="71"/>
      <c r="T174" s="71"/>
      <c r="U174" s="71"/>
      <c r="V174" s="63"/>
      <c r="W174" s="62"/>
      <c r="X174" s="63"/>
      <c r="Y174" s="62"/>
      <c r="Z174" s="63"/>
      <c r="AA174" s="63"/>
      <c r="AB174" s="62"/>
      <c r="AC174" s="62"/>
      <c r="AD174" s="19" t="str">
        <f t="shared" si="7"/>
        <v/>
      </c>
      <c r="AE174" s="62"/>
      <c r="AF174" s="194" t="str">
        <f t="shared" si="8"/>
        <v/>
      </c>
      <c r="AU174"/>
      <c r="AY174" s="86"/>
    </row>
    <row r="175" spans="1:51" x14ac:dyDescent="0.35">
      <c r="A175" s="171">
        <v>165</v>
      </c>
      <c r="B175" s="60"/>
      <c r="C175" s="60"/>
      <c r="D175" s="71"/>
      <c r="E175" s="71"/>
      <c r="F175" s="193" t="str">
        <f t="shared" si="6"/>
        <v/>
      </c>
      <c r="G175" s="71"/>
      <c r="H175" s="62"/>
      <c r="I175" s="62"/>
      <c r="J175" s="62"/>
      <c r="K175" s="60"/>
      <c r="L175" s="71"/>
      <c r="M175" s="71"/>
      <c r="N175" s="71"/>
      <c r="O175" s="134"/>
      <c r="P175" s="62"/>
      <c r="Q175" s="62"/>
      <c r="R175" s="60"/>
      <c r="S175" s="71"/>
      <c r="T175" s="71"/>
      <c r="U175" s="71"/>
      <c r="V175" s="63"/>
      <c r="W175" s="62"/>
      <c r="X175" s="63"/>
      <c r="Y175" s="62"/>
      <c r="Z175" s="63"/>
      <c r="AA175" s="63"/>
      <c r="AB175" s="62"/>
      <c r="AC175" s="62"/>
      <c r="AD175" s="19" t="str">
        <f t="shared" si="7"/>
        <v/>
      </c>
      <c r="AE175" s="62"/>
      <c r="AF175" s="194" t="str">
        <f t="shared" si="8"/>
        <v/>
      </c>
      <c r="AU175"/>
      <c r="AY175" s="86"/>
    </row>
    <row r="176" spans="1:51" x14ac:dyDescent="0.35">
      <c r="A176" s="171">
        <v>166</v>
      </c>
      <c r="B176" s="60"/>
      <c r="C176" s="60"/>
      <c r="D176" s="71"/>
      <c r="E176" s="71"/>
      <c r="F176" s="193" t="str">
        <f t="shared" si="6"/>
        <v/>
      </c>
      <c r="G176" s="71"/>
      <c r="H176" s="62"/>
      <c r="I176" s="62"/>
      <c r="J176" s="62"/>
      <c r="K176" s="60"/>
      <c r="L176" s="71"/>
      <c r="M176" s="71"/>
      <c r="N176" s="71"/>
      <c r="O176" s="134"/>
      <c r="P176" s="62"/>
      <c r="Q176" s="62"/>
      <c r="R176" s="60"/>
      <c r="S176" s="71"/>
      <c r="T176" s="71"/>
      <c r="U176" s="71"/>
      <c r="V176" s="63"/>
      <c r="W176" s="62"/>
      <c r="X176" s="63"/>
      <c r="Y176" s="62"/>
      <c r="Z176" s="63"/>
      <c r="AA176" s="63"/>
      <c r="AB176" s="62"/>
      <c r="AC176" s="62"/>
      <c r="AD176" s="19" t="str">
        <f t="shared" si="7"/>
        <v/>
      </c>
      <c r="AE176" s="62"/>
      <c r="AF176" s="194" t="str">
        <f t="shared" si="8"/>
        <v/>
      </c>
      <c r="AU176"/>
      <c r="AY176" s="86"/>
    </row>
    <row r="177" spans="1:51" x14ac:dyDescent="0.35">
      <c r="A177" s="171">
        <v>167</v>
      </c>
      <c r="B177" s="60"/>
      <c r="C177" s="60"/>
      <c r="D177" s="71"/>
      <c r="E177" s="71"/>
      <c r="F177" s="193" t="str">
        <f t="shared" si="6"/>
        <v/>
      </c>
      <c r="G177" s="71"/>
      <c r="H177" s="62"/>
      <c r="I177" s="62"/>
      <c r="J177" s="62"/>
      <c r="K177" s="60"/>
      <c r="L177" s="71"/>
      <c r="M177" s="71"/>
      <c r="N177" s="71"/>
      <c r="O177" s="134"/>
      <c r="P177" s="62"/>
      <c r="Q177" s="62"/>
      <c r="R177" s="60"/>
      <c r="S177" s="71"/>
      <c r="T177" s="71"/>
      <c r="U177" s="71"/>
      <c r="V177" s="63"/>
      <c r="W177" s="62"/>
      <c r="X177" s="63"/>
      <c r="Y177" s="62"/>
      <c r="Z177" s="63"/>
      <c r="AA177" s="63"/>
      <c r="AB177" s="62"/>
      <c r="AC177" s="62"/>
      <c r="AD177" s="19" t="str">
        <f t="shared" si="7"/>
        <v/>
      </c>
      <c r="AE177" s="62"/>
      <c r="AF177" s="194" t="str">
        <f t="shared" si="8"/>
        <v/>
      </c>
      <c r="AU177"/>
      <c r="AY177" s="86"/>
    </row>
    <row r="178" spans="1:51" x14ac:dyDescent="0.35">
      <c r="A178" s="171">
        <v>168</v>
      </c>
      <c r="B178" s="60"/>
      <c r="C178" s="60"/>
      <c r="D178" s="71"/>
      <c r="E178" s="71"/>
      <c r="F178" s="193" t="str">
        <f t="shared" si="6"/>
        <v/>
      </c>
      <c r="G178" s="71"/>
      <c r="H178" s="62"/>
      <c r="I178" s="62"/>
      <c r="J178" s="62"/>
      <c r="K178" s="60"/>
      <c r="L178" s="71"/>
      <c r="M178" s="71"/>
      <c r="N178" s="71"/>
      <c r="O178" s="134"/>
      <c r="P178" s="62"/>
      <c r="Q178" s="62"/>
      <c r="R178" s="60"/>
      <c r="S178" s="71"/>
      <c r="T178" s="71"/>
      <c r="U178" s="71"/>
      <c r="V178" s="63"/>
      <c r="W178" s="62"/>
      <c r="X178" s="63"/>
      <c r="Y178" s="62"/>
      <c r="Z178" s="63"/>
      <c r="AA178" s="63"/>
      <c r="AB178" s="62"/>
      <c r="AC178" s="62"/>
      <c r="AD178" s="19" t="str">
        <f t="shared" si="7"/>
        <v/>
      </c>
      <c r="AE178" s="62"/>
      <c r="AF178" s="194" t="str">
        <f t="shared" si="8"/>
        <v/>
      </c>
      <c r="AU178"/>
      <c r="AY178" s="86"/>
    </row>
    <row r="179" spans="1:51" x14ac:dyDescent="0.35">
      <c r="A179" s="171">
        <v>169</v>
      </c>
      <c r="B179" s="60"/>
      <c r="C179" s="60"/>
      <c r="D179" s="71"/>
      <c r="E179" s="71"/>
      <c r="F179" s="193" t="str">
        <f t="shared" si="6"/>
        <v/>
      </c>
      <c r="G179" s="71"/>
      <c r="H179" s="62"/>
      <c r="I179" s="62"/>
      <c r="J179" s="62"/>
      <c r="K179" s="60"/>
      <c r="L179" s="71"/>
      <c r="M179" s="71"/>
      <c r="N179" s="71"/>
      <c r="O179" s="134"/>
      <c r="P179" s="62"/>
      <c r="Q179" s="62"/>
      <c r="R179" s="60"/>
      <c r="S179" s="71"/>
      <c r="T179" s="71"/>
      <c r="U179" s="71"/>
      <c r="V179" s="63"/>
      <c r="W179" s="62"/>
      <c r="X179" s="63"/>
      <c r="Y179" s="62"/>
      <c r="Z179" s="63"/>
      <c r="AA179" s="63"/>
      <c r="AB179" s="62"/>
      <c r="AC179" s="62"/>
      <c r="AD179" s="19" t="str">
        <f t="shared" si="7"/>
        <v/>
      </c>
      <c r="AE179" s="62"/>
      <c r="AF179" s="194" t="str">
        <f t="shared" si="8"/>
        <v/>
      </c>
      <c r="AU179"/>
      <c r="AY179" s="86"/>
    </row>
    <row r="180" spans="1:51" x14ac:dyDescent="0.35">
      <c r="A180" s="171">
        <v>170</v>
      </c>
      <c r="B180" s="60"/>
      <c r="C180" s="60"/>
      <c r="D180" s="71"/>
      <c r="E180" s="71"/>
      <c r="F180" s="193" t="str">
        <f t="shared" si="6"/>
        <v/>
      </c>
      <c r="G180" s="71"/>
      <c r="H180" s="62"/>
      <c r="I180" s="62"/>
      <c r="J180" s="62"/>
      <c r="K180" s="60"/>
      <c r="L180" s="71"/>
      <c r="M180" s="71"/>
      <c r="N180" s="71"/>
      <c r="O180" s="134"/>
      <c r="P180" s="62"/>
      <c r="Q180" s="62"/>
      <c r="R180" s="60"/>
      <c r="S180" s="71"/>
      <c r="T180" s="71"/>
      <c r="U180" s="71"/>
      <c r="V180" s="63"/>
      <c r="W180" s="62"/>
      <c r="X180" s="63"/>
      <c r="Y180" s="62"/>
      <c r="Z180" s="63"/>
      <c r="AA180" s="63"/>
      <c r="AB180" s="62"/>
      <c r="AC180" s="62"/>
      <c r="AD180" s="19" t="str">
        <f t="shared" si="7"/>
        <v/>
      </c>
      <c r="AE180" s="62"/>
      <c r="AF180" s="194" t="str">
        <f t="shared" si="8"/>
        <v/>
      </c>
      <c r="AU180"/>
      <c r="AY180" s="86"/>
    </row>
    <row r="181" spans="1:51" x14ac:dyDescent="0.35">
      <c r="A181" s="171">
        <v>171</v>
      </c>
      <c r="B181" s="60"/>
      <c r="C181" s="60"/>
      <c r="D181" s="71"/>
      <c r="E181" s="71"/>
      <c r="F181" s="193" t="str">
        <f t="shared" si="6"/>
        <v/>
      </c>
      <c r="G181" s="71"/>
      <c r="H181" s="62"/>
      <c r="I181" s="62"/>
      <c r="J181" s="62"/>
      <c r="K181" s="60"/>
      <c r="L181" s="71"/>
      <c r="M181" s="71"/>
      <c r="N181" s="71"/>
      <c r="O181" s="134"/>
      <c r="P181" s="62"/>
      <c r="Q181" s="62"/>
      <c r="R181" s="60"/>
      <c r="S181" s="71"/>
      <c r="T181" s="71"/>
      <c r="U181" s="71"/>
      <c r="V181" s="63"/>
      <c r="W181" s="62"/>
      <c r="X181" s="63"/>
      <c r="Y181" s="62"/>
      <c r="Z181" s="63"/>
      <c r="AA181" s="63"/>
      <c r="AB181" s="62"/>
      <c r="AC181" s="62"/>
      <c r="AD181" s="19" t="str">
        <f t="shared" si="7"/>
        <v/>
      </c>
      <c r="AE181" s="62"/>
      <c r="AF181" s="194" t="str">
        <f t="shared" si="8"/>
        <v/>
      </c>
      <c r="AU181"/>
      <c r="AY181" s="86"/>
    </row>
    <row r="182" spans="1:51" x14ac:dyDescent="0.35">
      <c r="A182" s="171">
        <v>172</v>
      </c>
      <c r="B182" s="60"/>
      <c r="C182" s="60"/>
      <c r="D182" s="71"/>
      <c r="E182" s="71"/>
      <c r="F182" s="193" t="str">
        <f t="shared" si="6"/>
        <v/>
      </c>
      <c r="G182" s="71"/>
      <c r="H182" s="62"/>
      <c r="I182" s="62"/>
      <c r="J182" s="62"/>
      <c r="K182" s="60"/>
      <c r="L182" s="71"/>
      <c r="M182" s="71"/>
      <c r="N182" s="71"/>
      <c r="O182" s="134"/>
      <c r="P182" s="62"/>
      <c r="Q182" s="62"/>
      <c r="R182" s="60"/>
      <c r="S182" s="71"/>
      <c r="T182" s="71"/>
      <c r="U182" s="71"/>
      <c r="V182" s="63"/>
      <c r="W182" s="62"/>
      <c r="X182" s="63"/>
      <c r="Y182" s="62"/>
      <c r="Z182" s="63"/>
      <c r="AA182" s="63"/>
      <c r="AB182" s="62"/>
      <c r="AC182" s="62"/>
      <c r="AD182" s="19" t="str">
        <f t="shared" si="7"/>
        <v/>
      </c>
      <c r="AE182" s="62"/>
      <c r="AF182" s="194" t="str">
        <f t="shared" si="8"/>
        <v/>
      </c>
      <c r="AU182"/>
      <c r="AY182" s="86"/>
    </row>
    <row r="183" spans="1:51" x14ac:dyDescent="0.35">
      <c r="A183" s="171">
        <v>173</v>
      </c>
      <c r="B183" s="60"/>
      <c r="C183" s="60"/>
      <c r="D183" s="71"/>
      <c r="E183" s="71"/>
      <c r="F183" s="193" t="str">
        <f t="shared" si="6"/>
        <v/>
      </c>
      <c r="G183" s="71"/>
      <c r="H183" s="62"/>
      <c r="I183" s="62"/>
      <c r="J183" s="62"/>
      <c r="K183" s="60"/>
      <c r="L183" s="71"/>
      <c r="M183" s="71"/>
      <c r="N183" s="71"/>
      <c r="O183" s="134"/>
      <c r="P183" s="62"/>
      <c r="Q183" s="62"/>
      <c r="R183" s="60"/>
      <c r="S183" s="71"/>
      <c r="T183" s="71"/>
      <c r="U183" s="71"/>
      <c r="V183" s="63"/>
      <c r="W183" s="62"/>
      <c r="X183" s="63"/>
      <c r="Y183" s="62"/>
      <c r="Z183" s="63"/>
      <c r="AA183" s="63"/>
      <c r="AB183" s="62"/>
      <c r="AC183" s="62"/>
      <c r="AD183" s="19" t="str">
        <f t="shared" si="7"/>
        <v/>
      </c>
      <c r="AE183" s="62"/>
      <c r="AF183" s="194" t="str">
        <f t="shared" si="8"/>
        <v/>
      </c>
      <c r="AU183"/>
      <c r="AY183" s="86"/>
    </row>
    <row r="184" spans="1:51" x14ac:dyDescent="0.35">
      <c r="A184" s="171">
        <v>174</v>
      </c>
      <c r="B184" s="60"/>
      <c r="C184" s="60"/>
      <c r="D184" s="71"/>
      <c r="E184" s="71"/>
      <c r="F184" s="193" t="str">
        <f t="shared" si="6"/>
        <v/>
      </c>
      <c r="G184" s="71"/>
      <c r="H184" s="62"/>
      <c r="I184" s="62"/>
      <c r="J184" s="62"/>
      <c r="K184" s="60"/>
      <c r="L184" s="71"/>
      <c r="M184" s="71"/>
      <c r="N184" s="71"/>
      <c r="O184" s="134"/>
      <c r="P184" s="62"/>
      <c r="Q184" s="62"/>
      <c r="R184" s="60"/>
      <c r="S184" s="71"/>
      <c r="T184" s="71"/>
      <c r="U184" s="71"/>
      <c r="V184" s="63"/>
      <c r="W184" s="62"/>
      <c r="X184" s="63"/>
      <c r="Y184" s="62"/>
      <c r="Z184" s="63"/>
      <c r="AA184" s="63"/>
      <c r="AB184" s="62"/>
      <c r="AC184" s="62"/>
      <c r="AD184" s="19" t="str">
        <f t="shared" si="7"/>
        <v/>
      </c>
      <c r="AE184" s="62"/>
      <c r="AF184" s="194" t="str">
        <f t="shared" si="8"/>
        <v/>
      </c>
      <c r="AU184"/>
      <c r="AY184" s="86"/>
    </row>
    <row r="185" spans="1:51" x14ac:dyDescent="0.35">
      <c r="A185" s="171">
        <v>175</v>
      </c>
      <c r="B185" s="60"/>
      <c r="C185" s="60"/>
      <c r="D185" s="71"/>
      <c r="E185" s="71"/>
      <c r="F185" s="193" t="str">
        <f t="shared" si="6"/>
        <v/>
      </c>
      <c r="G185" s="71"/>
      <c r="H185" s="62"/>
      <c r="I185" s="62"/>
      <c r="J185" s="62"/>
      <c r="K185" s="60"/>
      <c r="L185" s="71"/>
      <c r="M185" s="71"/>
      <c r="N185" s="71"/>
      <c r="O185" s="134"/>
      <c r="P185" s="62"/>
      <c r="Q185" s="62"/>
      <c r="R185" s="60"/>
      <c r="S185" s="71"/>
      <c r="T185" s="71"/>
      <c r="U185" s="71"/>
      <c r="V185" s="63"/>
      <c r="W185" s="62"/>
      <c r="X185" s="63"/>
      <c r="Y185" s="62"/>
      <c r="Z185" s="63"/>
      <c r="AA185" s="63"/>
      <c r="AB185" s="62"/>
      <c r="AC185" s="62"/>
      <c r="AD185" s="19" t="str">
        <f t="shared" si="7"/>
        <v/>
      </c>
      <c r="AE185" s="62"/>
      <c r="AF185" s="194" t="str">
        <f t="shared" si="8"/>
        <v/>
      </c>
      <c r="AU185"/>
      <c r="AY185" s="86"/>
    </row>
    <row r="186" spans="1:51" x14ac:dyDescent="0.35">
      <c r="A186" s="171">
        <v>176</v>
      </c>
      <c r="B186" s="60"/>
      <c r="C186" s="60"/>
      <c r="D186" s="71"/>
      <c r="E186" s="71"/>
      <c r="F186" s="193" t="str">
        <f t="shared" si="6"/>
        <v/>
      </c>
      <c r="G186" s="71"/>
      <c r="H186" s="62"/>
      <c r="I186" s="62"/>
      <c r="J186" s="62"/>
      <c r="K186" s="60"/>
      <c r="L186" s="71"/>
      <c r="M186" s="71"/>
      <c r="N186" s="71"/>
      <c r="O186" s="134"/>
      <c r="P186" s="62"/>
      <c r="Q186" s="62"/>
      <c r="R186" s="60"/>
      <c r="S186" s="71"/>
      <c r="T186" s="71"/>
      <c r="U186" s="71"/>
      <c r="V186" s="63"/>
      <c r="W186" s="62"/>
      <c r="X186" s="63"/>
      <c r="Y186" s="62"/>
      <c r="Z186" s="63"/>
      <c r="AA186" s="63"/>
      <c r="AB186" s="62"/>
      <c r="AC186" s="62"/>
      <c r="AD186" s="19" t="str">
        <f t="shared" si="7"/>
        <v/>
      </c>
      <c r="AE186" s="62"/>
      <c r="AF186" s="194" t="str">
        <f t="shared" si="8"/>
        <v/>
      </c>
      <c r="AU186"/>
      <c r="AY186" s="86"/>
    </row>
    <row r="187" spans="1:51" x14ac:dyDescent="0.35">
      <c r="A187" s="171">
        <v>177</v>
      </c>
      <c r="B187" s="60"/>
      <c r="C187" s="60"/>
      <c r="D187" s="71"/>
      <c r="E187" s="71"/>
      <c r="F187" s="193" t="str">
        <f t="shared" si="6"/>
        <v/>
      </c>
      <c r="G187" s="71"/>
      <c r="H187" s="62"/>
      <c r="I187" s="62"/>
      <c r="J187" s="62"/>
      <c r="K187" s="60"/>
      <c r="L187" s="71"/>
      <c r="M187" s="71"/>
      <c r="N187" s="71"/>
      <c r="O187" s="134"/>
      <c r="P187" s="62"/>
      <c r="Q187" s="62"/>
      <c r="R187" s="60"/>
      <c r="S187" s="71"/>
      <c r="T187" s="71"/>
      <c r="U187" s="71"/>
      <c r="V187" s="63"/>
      <c r="W187" s="62"/>
      <c r="X187" s="63"/>
      <c r="Y187" s="62"/>
      <c r="Z187" s="63"/>
      <c r="AA187" s="63"/>
      <c r="AB187" s="62"/>
      <c r="AC187" s="62"/>
      <c r="AD187" s="19" t="str">
        <f t="shared" si="7"/>
        <v/>
      </c>
      <c r="AE187" s="62"/>
      <c r="AF187" s="194" t="str">
        <f t="shared" si="8"/>
        <v/>
      </c>
      <c r="AU187"/>
      <c r="AY187" s="86"/>
    </row>
    <row r="188" spans="1:51" x14ac:dyDescent="0.35">
      <c r="A188" s="171">
        <v>178</v>
      </c>
      <c r="B188" s="60"/>
      <c r="C188" s="60"/>
      <c r="D188" s="71"/>
      <c r="E188" s="71"/>
      <c r="F188" s="193" t="str">
        <f t="shared" si="6"/>
        <v/>
      </c>
      <c r="G188" s="71"/>
      <c r="H188" s="62"/>
      <c r="I188" s="62"/>
      <c r="J188" s="62"/>
      <c r="K188" s="60"/>
      <c r="L188" s="71"/>
      <c r="M188" s="71"/>
      <c r="N188" s="71"/>
      <c r="O188" s="134"/>
      <c r="P188" s="62"/>
      <c r="Q188" s="62"/>
      <c r="R188" s="60"/>
      <c r="S188" s="71"/>
      <c r="T188" s="71"/>
      <c r="U188" s="71"/>
      <c r="V188" s="63"/>
      <c r="W188" s="62"/>
      <c r="X188" s="63"/>
      <c r="Y188" s="62"/>
      <c r="Z188" s="63"/>
      <c r="AA188" s="63"/>
      <c r="AB188" s="62"/>
      <c r="AC188" s="62"/>
      <c r="AD188" s="19" t="str">
        <f t="shared" si="7"/>
        <v/>
      </c>
      <c r="AE188" s="62"/>
      <c r="AF188" s="194" t="str">
        <f t="shared" si="8"/>
        <v/>
      </c>
      <c r="AU188"/>
      <c r="AY188" s="86"/>
    </row>
    <row r="189" spans="1:51" x14ac:dyDescent="0.35">
      <c r="A189" s="171">
        <v>179</v>
      </c>
      <c r="B189" s="60"/>
      <c r="C189" s="60"/>
      <c r="D189" s="71"/>
      <c r="E189" s="71"/>
      <c r="F189" s="193" t="str">
        <f t="shared" si="6"/>
        <v/>
      </c>
      <c r="G189" s="71"/>
      <c r="H189" s="62"/>
      <c r="I189" s="62"/>
      <c r="J189" s="62"/>
      <c r="K189" s="60"/>
      <c r="L189" s="71"/>
      <c r="M189" s="71"/>
      <c r="N189" s="71"/>
      <c r="O189" s="134"/>
      <c r="P189" s="62"/>
      <c r="Q189" s="62"/>
      <c r="R189" s="60"/>
      <c r="S189" s="71"/>
      <c r="T189" s="71"/>
      <c r="U189" s="71"/>
      <c r="V189" s="63"/>
      <c r="W189" s="62"/>
      <c r="X189" s="63"/>
      <c r="Y189" s="62"/>
      <c r="Z189" s="63"/>
      <c r="AA189" s="63"/>
      <c r="AB189" s="62"/>
      <c r="AC189" s="62"/>
      <c r="AD189" s="19" t="str">
        <f t="shared" si="7"/>
        <v/>
      </c>
      <c r="AE189" s="62"/>
      <c r="AF189" s="194" t="str">
        <f t="shared" si="8"/>
        <v/>
      </c>
      <c r="AU189"/>
      <c r="AY189" s="86"/>
    </row>
    <row r="190" spans="1:51" x14ac:dyDescent="0.35">
      <c r="A190" s="171">
        <v>180</v>
      </c>
      <c r="B190" s="60"/>
      <c r="C190" s="60"/>
      <c r="D190" s="71"/>
      <c r="E190" s="71"/>
      <c r="F190" s="193" t="str">
        <f t="shared" si="6"/>
        <v/>
      </c>
      <c r="G190" s="71"/>
      <c r="H190" s="62"/>
      <c r="I190" s="62"/>
      <c r="J190" s="62"/>
      <c r="K190" s="60"/>
      <c r="L190" s="71"/>
      <c r="M190" s="71"/>
      <c r="N190" s="71"/>
      <c r="O190" s="134"/>
      <c r="P190" s="62"/>
      <c r="Q190" s="62"/>
      <c r="R190" s="60"/>
      <c r="S190" s="71"/>
      <c r="T190" s="71"/>
      <c r="U190" s="71"/>
      <c r="V190" s="63"/>
      <c r="W190" s="62"/>
      <c r="X190" s="63"/>
      <c r="Y190" s="62"/>
      <c r="Z190" s="63"/>
      <c r="AA190" s="63"/>
      <c r="AB190" s="62"/>
      <c r="AC190" s="62"/>
      <c r="AD190" s="19" t="str">
        <f t="shared" si="7"/>
        <v/>
      </c>
      <c r="AE190" s="62"/>
      <c r="AF190" s="194" t="str">
        <f t="shared" si="8"/>
        <v/>
      </c>
      <c r="AU190"/>
      <c r="AY190" s="86"/>
    </row>
    <row r="191" spans="1:51" x14ac:dyDescent="0.35">
      <c r="A191" s="171">
        <v>181</v>
      </c>
      <c r="B191" s="60"/>
      <c r="C191" s="60"/>
      <c r="D191" s="71"/>
      <c r="E191" s="71"/>
      <c r="F191" s="193" t="str">
        <f t="shared" si="6"/>
        <v/>
      </c>
      <c r="G191" s="71"/>
      <c r="H191" s="62"/>
      <c r="I191" s="62"/>
      <c r="J191" s="62"/>
      <c r="K191" s="60"/>
      <c r="L191" s="71"/>
      <c r="M191" s="71"/>
      <c r="N191" s="71"/>
      <c r="O191" s="134"/>
      <c r="P191" s="62"/>
      <c r="Q191" s="62"/>
      <c r="R191" s="60"/>
      <c r="S191" s="71"/>
      <c r="T191" s="71"/>
      <c r="U191" s="71"/>
      <c r="V191" s="63"/>
      <c r="W191" s="62"/>
      <c r="X191" s="63"/>
      <c r="Y191" s="62"/>
      <c r="Z191" s="63"/>
      <c r="AA191" s="63"/>
      <c r="AB191" s="62"/>
      <c r="AC191" s="62"/>
      <c r="AD191" s="19" t="str">
        <f t="shared" si="7"/>
        <v/>
      </c>
      <c r="AE191" s="62"/>
      <c r="AF191" s="194" t="str">
        <f t="shared" si="8"/>
        <v/>
      </c>
      <c r="AU191"/>
      <c r="AY191" s="86"/>
    </row>
    <row r="192" spans="1:51" x14ac:dyDescent="0.35">
      <c r="A192" s="171">
        <v>182</v>
      </c>
      <c r="B192" s="60"/>
      <c r="C192" s="60"/>
      <c r="D192" s="71"/>
      <c r="E192" s="71"/>
      <c r="F192" s="193" t="str">
        <f t="shared" si="6"/>
        <v/>
      </c>
      <c r="G192" s="71"/>
      <c r="H192" s="62"/>
      <c r="I192" s="62"/>
      <c r="J192" s="62"/>
      <c r="K192" s="60"/>
      <c r="L192" s="71"/>
      <c r="M192" s="71"/>
      <c r="N192" s="71"/>
      <c r="O192" s="134"/>
      <c r="P192" s="62"/>
      <c r="Q192" s="62"/>
      <c r="R192" s="60"/>
      <c r="S192" s="71"/>
      <c r="T192" s="71"/>
      <c r="U192" s="71"/>
      <c r="V192" s="63"/>
      <c r="W192" s="62"/>
      <c r="X192" s="63"/>
      <c r="Y192" s="62"/>
      <c r="Z192" s="63"/>
      <c r="AA192" s="63"/>
      <c r="AB192" s="62"/>
      <c r="AC192" s="62"/>
      <c r="AD192" s="19" t="str">
        <f t="shared" si="7"/>
        <v/>
      </c>
      <c r="AE192" s="62"/>
      <c r="AF192" s="194" t="str">
        <f t="shared" si="8"/>
        <v/>
      </c>
      <c r="AU192"/>
      <c r="AY192" s="86"/>
    </row>
    <row r="193" spans="1:51" x14ac:dyDescent="0.35">
      <c r="A193" s="171">
        <v>183</v>
      </c>
      <c r="B193" s="60"/>
      <c r="C193" s="60"/>
      <c r="D193" s="71"/>
      <c r="E193" s="71"/>
      <c r="F193" s="193" t="str">
        <f t="shared" si="6"/>
        <v/>
      </c>
      <c r="G193" s="71"/>
      <c r="H193" s="62"/>
      <c r="I193" s="62"/>
      <c r="J193" s="62"/>
      <c r="K193" s="60"/>
      <c r="L193" s="71"/>
      <c r="M193" s="71"/>
      <c r="N193" s="71"/>
      <c r="O193" s="134"/>
      <c r="P193" s="62"/>
      <c r="Q193" s="62"/>
      <c r="R193" s="60"/>
      <c r="S193" s="71"/>
      <c r="T193" s="71"/>
      <c r="U193" s="71"/>
      <c r="V193" s="63"/>
      <c r="W193" s="62"/>
      <c r="X193" s="63"/>
      <c r="Y193" s="62"/>
      <c r="Z193" s="63"/>
      <c r="AA193" s="63"/>
      <c r="AB193" s="62"/>
      <c r="AC193" s="62"/>
      <c r="AD193" s="19" t="str">
        <f t="shared" si="7"/>
        <v/>
      </c>
      <c r="AE193" s="62"/>
      <c r="AF193" s="194" t="str">
        <f t="shared" si="8"/>
        <v/>
      </c>
      <c r="AU193"/>
      <c r="AY193" s="86"/>
    </row>
    <row r="194" spans="1:51" x14ac:dyDescent="0.35">
      <c r="A194" s="171">
        <v>184</v>
      </c>
      <c r="B194" s="60"/>
      <c r="C194" s="60"/>
      <c r="D194" s="71"/>
      <c r="E194" s="71"/>
      <c r="F194" s="193" t="str">
        <f t="shared" si="6"/>
        <v/>
      </c>
      <c r="G194" s="71"/>
      <c r="H194" s="62"/>
      <c r="I194" s="62"/>
      <c r="J194" s="62"/>
      <c r="K194" s="60"/>
      <c r="L194" s="71"/>
      <c r="M194" s="71"/>
      <c r="N194" s="71"/>
      <c r="O194" s="134"/>
      <c r="P194" s="62"/>
      <c r="Q194" s="62"/>
      <c r="R194" s="60"/>
      <c r="S194" s="71"/>
      <c r="T194" s="71"/>
      <c r="U194" s="71"/>
      <c r="V194" s="63"/>
      <c r="W194" s="62"/>
      <c r="X194" s="63"/>
      <c r="Y194" s="62"/>
      <c r="Z194" s="63"/>
      <c r="AA194" s="63"/>
      <c r="AB194" s="62"/>
      <c r="AC194" s="62"/>
      <c r="AD194" s="19" t="str">
        <f t="shared" si="7"/>
        <v/>
      </c>
      <c r="AE194" s="62"/>
      <c r="AF194" s="194" t="str">
        <f t="shared" si="8"/>
        <v/>
      </c>
      <c r="AU194"/>
      <c r="AY194" s="86"/>
    </row>
    <row r="195" spans="1:51" x14ac:dyDescent="0.35">
      <c r="A195" s="171">
        <v>185</v>
      </c>
      <c r="B195" s="60"/>
      <c r="C195" s="60"/>
      <c r="D195" s="71"/>
      <c r="E195" s="71"/>
      <c r="F195" s="193" t="str">
        <f t="shared" si="6"/>
        <v/>
      </c>
      <c r="G195" s="71"/>
      <c r="H195" s="62"/>
      <c r="I195" s="62"/>
      <c r="J195" s="62"/>
      <c r="K195" s="60"/>
      <c r="L195" s="71"/>
      <c r="M195" s="71"/>
      <c r="N195" s="71"/>
      <c r="O195" s="134"/>
      <c r="P195" s="62"/>
      <c r="Q195" s="62"/>
      <c r="R195" s="60"/>
      <c r="S195" s="71"/>
      <c r="T195" s="71"/>
      <c r="U195" s="71"/>
      <c r="V195" s="63"/>
      <c r="W195" s="62"/>
      <c r="X195" s="63"/>
      <c r="Y195" s="62"/>
      <c r="Z195" s="63"/>
      <c r="AA195" s="63"/>
      <c r="AB195" s="62"/>
      <c r="AC195" s="62"/>
      <c r="AD195" s="19" t="str">
        <f t="shared" si="7"/>
        <v/>
      </c>
      <c r="AE195" s="62"/>
      <c r="AF195" s="194" t="str">
        <f t="shared" si="8"/>
        <v/>
      </c>
      <c r="AU195"/>
      <c r="AY195" s="86"/>
    </row>
    <row r="196" spans="1:51" x14ac:dyDescent="0.35">
      <c r="A196" s="171">
        <v>186</v>
      </c>
      <c r="B196" s="60"/>
      <c r="C196" s="60"/>
      <c r="D196" s="71"/>
      <c r="E196" s="71"/>
      <c r="F196" s="193" t="str">
        <f t="shared" si="6"/>
        <v/>
      </c>
      <c r="G196" s="71"/>
      <c r="H196" s="62"/>
      <c r="I196" s="62"/>
      <c r="J196" s="62"/>
      <c r="K196" s="60"/>
      <c r="L196" s="71"/>
      <c r="M196" s="71"/>
      <c r="N196" s="71"/>
      <c r="O196" s="134"/>
      <c r="P196" s="62"/>
      <c r="Q196" s="62"/>
      <c r="R196" s="60"/>
      <c r="S196" s="71"/>
      <c r="T196" s="71"/>
      <c r="U196" s="71"/>
      <c r="V196" s="63"/>
      <c r="W196" s="62"/>
      <c r="X196" s="63"/>
      <c r="Y196" s="62"/>
      <c r="Z196" s="63"/>
      <c r="AA196" s="63"/>
      <c r="AB196" s="62"/>
      <c r="AC196" s="62"/>
      <c r="AD196" s="19" t="str">
        <f t="shared" si="7"/>
        <v/>
      </c>
      <c r="AE196" s="62"/>
      <c r="AF196" s="194" t="str">
        <f t="shared" si="8"/>
        <v/>
      </c>
      <c r="AU196"/>
      <c r="AY196" s="86"/>
    </row>
    <row r="197" spans="1:51" x14ac:dyDescent="0.35">
      <c r="A197" s="171">
        <v>187</v>
      </c>
      <c r="B197" s="60"/>
      <c r="C197" s="60"/>
      <c r="D197" s="71"/>
      <c r="E197" s="71"/>
      <c r="F197" s="193" t="str">
        <f t="shared" si="6"/>
        <v/>
      </c>
      <c r="G197" s="71"/>
      <c r="H197" s="62"/>
      <c r="I197" s="62"/>
      <c r="J197" s="62"/>
      <c r="K197" s="60"/>
      <c r="L197" s="71"/>
      <c r="M197" s="71"/>
      <c r="N197" s="71"/>
      <c r="O197" s="134"/>
      <c r="P197" s="62"/>
      <c r="Q197" s="62"/>
      <c r="R197" s="60"/>
      <c r="S197" s="71"/>
      <c r="T197" s="71"/>
      <c r="U197" s="71"/>
      <c r="V197" s="63"/>
      <c r="W197" s="62"/>
      <c r="X197" s="63"/>
      <c r="Y197" s="62"/>
      <c r="Z197" s="63"/>
      <c r="AA197" s="63"/>
      <c r="AB197" s="62"/>
      <c r="AC197" s="62"/>
      <c r="AD197" s="19" t="str">
        <f t="shared" si="7"/>
        <v/>
      </c>
      <c r="AE197" s="62"/>
      <c r="AF197" s="194" t="str">
        <f t="shared" si="8"/>
        <v/>
      </c>
      <c r="AU197"/>
      <c r="AY197" s="86"/>
    </row>
    <row r="198" spans="1:51" x14ac:dyDescent="0.35">
      <c r="A198" s="171">
        <v>188</v>
      </c>
      <c r="B198" s="60"/>
      <c r="C198" s="60"/>
      <c r="D198" s="71"/>
      <c r="E198" s="71"/>
      <c r="F198" s="193" t="str">
        <f t="shared" si="6"/>
        <v/>
      </c>
      <c r="G198" s="71"/>
      <c r="H198" s="62"/>
      <c r="I198" s="62"/>
      <c r="J198" s="62"/>
      <c r="K198" s="60"/>
      <c r="L198" s="71"/>
      <c r="M198" s="71"/>
      <c r="N198" s="71"/>
      <c r="O198" s="134"/>
      <c r="P198" s="62"/>
      <c r="Q198" s="62"/>
      <c r="R198" s="60"/>
      <c r="S198" s="71"/>
      <c r="T198" s="71"/>
      <c r="U198" s="71"/>
      <c r="V198" s="63"/>
      <c r="W198" s="62"/>
      <c r="X198" s="63"/>
      <c r="Y198" s="62"/>
      <c r="Z198" s="63"/>
      <c r="AA198" s="63"/>
      <c r="AB198" s="62"/>
      <c r="AC198" s="62"/>
      <c r="AD198" s="19" t="str">
        <f t="shared" si="7"/>
        <v/>
      </c>
      <c r="AE198" s="62"/>
      <c r="AF198" s="194" t="str">
        <f t="shared" si="8"/>
        <v/>
      </c>
      <c r="AU198"/>
      <c r="AY198" s="86"/>
    </row>
    <row r="199" spans="1:51" x14ac:dyDescent="0.35">
      <c r="A199" s="171">
        <v>189</v>
      </c>
      <c r="B199" s="60"/>
      <c r="C199" s="60"/>
      <c r="D199" s="71"/>
      <c r="E199" s="71"/>
      <c r="F199" s="193" t="str">
        <f t="shared" si="6"/>
        <v/>
      </c>
      <c r="G199" s="71"/>
      <c r="H199" s="62"/>
      <c r="I199" s="62"/>
      <c r="J199" s="62"/>
      <c r="K199" s="60"/>
      <c r="L199" s="71"/>
      <c r="M199" s="71"/>
      <c r="N199" s="71"/>
      <c r="O199" s="134"/>
      <c r="P199" s="62"/>
      <c r="Q199" s="62"/>
      <c r="R199" s="60"/>
      <c r="S199" s="71"/>
      <c r="T199" s="71"/>
      <c r="U199" s="71"/>
      <c r="V199" s="63"/>
      <c r="W199" s="62"/>
      <c r="X199" s="63"/>
      <c r="Y199" s="62"/>
      <c r="Z199" s="63"/>
      <c r="AA199" s="63"/>
      <c r="AB199" s="62"/>
      <c r="AC199" s="62"/>
      <c r="AD199" s="19" t="str">
        <f t="shared" si="7"/>
        <v/>
      </c>
      <c r="AE199" s="62"/>
      <c r="AF199" s="194" t="str">
        <f t="shared" si="8"/>
        <v/>
      </c>
      <c r="AU199"/>
      <c r="AY199" s="86"/>
    </row>
    <row r="200" spans="1:51" x14ac:dyDescent="0.35">
      <c r="A200" s="171">
        <v>190</v>
      </c>
      <c r="B200" s="60"/>
      <c r="C200" s="60"/>
      <c r="D200" s="71"/>
      <c r="E200" s="71"/>
      <c r="F200" s="193" t="str">
        <f t="shared" si="6"/>
        <v/>
      </c>
      <c r="G200" s="71"/>
      <c r="H200" s="62"/>
      <c r="I200" s="62"/>
      <c r="J200" s="62"/>
      <c r="K200" s="60"/>
      <c r="L200" s="71"/>
      <c r="M200" s="71"/>
      <c r="N200" s="71"/>
      <c r="O200" s="134"/>
      <c r="P200" s="62"/>
      <c r="Q200" s="62"/>
      <c r="R200" s="60"/>
      <c r="S200" s="71"/>
      <c r="T200" s="71"/>
      <c r="U200" s="71"/>
      <c r="V200" s="63"/>
      <c r="W200" s="62"/>
      <c r="X200" s="63"/>
      <c r="Y200" s="62"/>
      <c r="Z200" s="63"/>
      <c r="AA200" s="63"/>
      <c r="AB200" s="62"/>
      <c r="AC200" s="62"/>
      <c r="AD200" s="19" t="str">
        <f t="shared" si="7"/>
        <v/>
      </c>
      <c r="AE200" s="62"/>
      <c r="AF200" s="194" t="str">
        <f t="shared" si="8"/>
        <v/>
      </c>
      <c r="AU200"/>
      <c r="AY200" s="86"/>
    </row>
    <row r="201" spans="1:51" x14ac:dyDescent="0.35">
      <c r="A201" s="171">
        <v>191</v>
      </c>
      <c r="B201" s="60"/>
      <c r="C201" s="60"/>
      <c r="D201" s="71"/>
      <c r="E201" s="71"/>
      <c r="F201" s="193" t="str">
        <f t="shared" si="6"/>
        <v/>
      </c>
      <c r="G201" s="71"/>
      <c r="H201" s="62"/>
      <c r="I201" s="62"/>
      <c r="J201" s="62"/>
      <c r="K201" s="60"/>
      <c r="L201" s="71"/>
      <c r="M201" s="71"/>
      <c r="N201" s="71"/>
      <c r="O201" s="134"/>
      <c r="P201" s="62"/>
      <c r="Q201" s="62"/>
      <c r="R201" s="60"/>
      <c r="S201" s="71"/>
      <c r="T201" s="71"/>
      <c r="U201" s="71"/>
      <c r="V201" s="63"/>
      <c r="W201" s="62"/>
      <c r="X201" s="63"/>
      <c r="Y201" s="62"/>
      <c r="Z201" s="63"/>
      <c r="AA201" s="63"/>
      <c r="AB201" s="62"/>
      <c r="AC201" s="62"/>
      <c r="AD201" s="19" t="str">
        <f t="shared" si="7"/>
        <v/>
      </c>
      <c r="AE201" s="62"/>
      <c r="AF201" s="194" t="str">
        <f t="shared" si="8"/>
        <v/>
      </c>
      <c r="AU201"/>
      <c r="AY201" s="86"/>
    </row>
    <row r="202" spans="1:51" x14ac:dyDescent="0.35">
      <c r="A202" s="171">
        <v>192</v>
      </c>
      <c r="B202" s="60"/>
      <c r="C202" s="60"/>
      <c r="D202" s="71"/>
      <c r="E202" s="71"/>
      <c r="F202" s="193" t="str">
        <f t="shared" si="6"/>
        <v/>
      </c>
      <c r="G202" s="71"/>
      <c r="H202" s="62"/>
      <c r="I202" s="62"/>
      <c r="J202" s="62"/>
      <c r="K202" s="60"/>
      <c r="L202" s="71"/>
      <c r="M202" s="71"/>
      <c r="N202" s="71"/>
      <c r="O202" s="134"/>
      <c r="P202" s="62"/>
      <c r="Q202" s="62"/>
      <c r="R202" s="60"/>
      <c r="S202" s="71"/>
      <c r="T202" s="71"/>
      <c r="U202" s="71"/>
      <c r="V202" s="63"/>
      <c r="W202" s="62"/>
      <c r="X202" s="63"/>
      <c r="Y202" s="62"/>
      <c r="Z202" s="63"/>
      <c r="AA202" s="63"/>
      <c r="AB202" s="62"/>
      <c r="AC202" s="62"/>
      <c r="AD202" s="19" t="str">
        <f t="shared" si="7"/>
        <v/>
      </c>
      <c r="AE202" s="62"/>
      <c r="AF202" s="194" t="str">
        <f t="shared" si="8"/>
        <v/>
      </c>
      <c r="AU202"/>
      <c r="AY202" s="86"/>
    </row>
    <row r="203" spans="1:51" x14ac:dyDescent="0.35">
      <c r="A203" s="171">
        <v>193</v>
      </c>
      <c r="B203" s="60"/>
      <c r="C203" s="60"/>
      <c r="D203" s="71"/>
      <c r="E203" s="71"/>
      <c r="F203" s="193" t="str">
        <f t="shared" ref="F203:F266" si="9">IF(ISBLANK(B203),"",E203-D203+1)</f>
        <v/>
      </c>
      <c r="G203" s="71"/>
      <c r="H203" s="62"/>
      <c r="I203" s="62"/>
      <c r="J203" s="62"/>
      <c r="K203" s="60"/>
      <c r="L203" s="71"/>
      <c r="M203" s="71"/>
      <c r="N203" s="71"/>
      <c r="O203" s="134"/>
      <c r="P203" s="62"/>
      <c r="Q203" s="62"/>
      <c r="R203" s="60"/>
      <c r="S203" s="71"/>
      <c r="T203" s="71"/>
      <c r="U203" s="71"/>
      <c r="V203" s="63"/>
      <c r="W203" s="62"/>
      <c r="X203" s="63"/>
      <c r="Y203" s="62"/>
      <c r="Z203" s="63"/>
      <c r="AA203" s="63"/>
      <c r="AB203" s="62"/>
      <c r="AC203" s="62"/>
      <c r="AD203" s="19" t="str">
        <f t="shared" si="7"/>
        <v/>
      </c>
      <c r="AE203" s="62"/>
      <c r="AF203" s="194" t="str">
        <f t="shared" si="8"/>
        <v/>
      </c>
      <c r="AU203"/>
      <c r="AY203" s="86"/>
    </row>
    <row r="204" spans="1:51" x14ac:dyDescent="0.35">
      <c r="A204" s="171">
        <v>194</v>
      </c>
      <c r="B204" s="60"/>
      <c r="C204" s="60"/>
      <c r="D204" s="71"/>
      <c r="E204" s="71"/>
      <c r="F204" s="193" t="str">
        <f t="shared" si="9"/>
        <v/>
      </c>
      <c r="G204" s="71"/>
      <c r="H204" s="62"/>
      <c r="I204" s="62"/>
      <c r="J204" s="62"/>
      <c r="K204" s="60"/>
      <c r="L204" s="71"/>
      <c r="M204" s="71"/>
      <c r="N204" s="71"/>
      <c r="O204" s="134"/>
      <c r="P204" s="62"/>
      <c r="Q204" s="62"/>
      <c r="R204" s="60"/>
      <c r="S204" s="71"/>
      <c r="T204" s="71"/>
      <c r="U204" s="71"/>
      <c r="V204" s="63"/>
      <c r="W204" s="62"/>
      <c r="X204" s="63"/>
      <c r="Y204" s="62"/>
      <c r="Z204" s="63"/>
      <c r="AA204" s="63"/>
      <c r="AB204" s="62"/>
      <c r="AC204" s="62"/>
      <c r="AD204" s="19" t="str">
        <f t="shared" ref="AD204:AD267" si="10">IF(ISBLANK(B204),"",IF(AB204=0,1,(IF(Z204="Скорость потока измерялась на сухой основе, а концентрация CH4 измерялась на влажной основе",1/(1-AB204),1-AB204))))</f>
        <v/>
      </c>
      <c r="AE204" s="62"/>
      <c r="AF204" s="194" t="str">
        <f t="shared" ref="AF204:AF267" si="11">IF(ISBLANK(B204),"",IF(I204="скм/м",F204*(H204*AD204*(P204/100)*0.6776*1*1440*(1/1000)),F204*(H204*AD204*(P204/100)*0.6776*(288.706/V204)*(X204/101325)*1440*(1/1000))))</f>
        <v/>
      </c>
      <c r="AU204"/>
      <c r="AY204" s="86"/>
    </row>
    <row r="205" spans="1:51" x14ac:dyDescent="0.35">
      <c r="A205" s="171">
        <v>195</v>
      </c>
      <c r="B205" s="60"/>
      <c r="C205" s="60"/>
      <c r="D205" s="71"/>
      <c r="E205" s="71"/>
      <c r="F205" s="193" t="str">
        <f t="shared" si="9"/>
        <v/>
      </c>
      <c r="G205" s="71"/>
      <c r="H205" s="62"/>
      <c r="I205" s="62"/>
      <c r="J205" s="62"/>
      <c r="K205" s="60"/>
      <c r="L205" s="71"/>
      <c r="M205" s="71"/>
      <c r="N205" s="71"/>
      <c r="O205" s="134"/>
      <c r="P205" s="62"/>
      <c r="Q205" s="62"/>
      <c r="R205" s="60"/>
      <c r="S205" s="71"/>
      <c r="T205" s="71"/>
      <c r="U205" s="71"/>
      <c r="V205" s="63"/>
      <c r="W205" s="62"/>
      <c r="X205" s="63"/>
      <c r="Y205" s="62"/>
      <c r="Z205" s="63"/>
      <c r="AA205" s="63"/>
      <c r="AB205" s="62"/>
      <c r="AC205" s="62"/>
      <c r="AD205" s="19" t="str">
        <f t="shared" si="10"/>
        <v/>
      </c>
      <c r="AE205" s="62"/>
      <c r="AF205" s="194" t="str">
        <f t="shared" si="11"/>
        <v/>
      </c>
      <c r="AU205"/>
      <c r="AY205" s="86"/>
    </row>
    <row r="206" spans="1:51" x14ac:dyDescent="0.35">
      <c r="A206" s="171">
        <v>196</v>
      </c>
      <c r="B206" s="60"/>
      <c r="C206" s="60"/>
      <c r="D206" s="71"/>
      <c r="E206" s="71"/>
      <c r="F206" s="193" t="str">
        <f t="shared" si="9"/>
        <v/>
      </c>
      <c r="G206" s="71"/>
      <c r="H206" s="62"/>
      <c r="I206" s="62"/>
      <c r="J206" s="62"/>
      <c r="K206" s="60"/>
      <c r="L206" s="71"/>
      <c r="M206" s="71"/>
      <c r="N206" s="71"/>
      <c r="O206" s="134"/>
      <c r="P206" s="62"/>
      <c r="Q206" s="62"/>
      <c r="R206" s="60"/>
      <c r="S206" s="71"/>
      <c r="T206" s="71"/>
      <c r="U206" s="71"/>
      <c r="V206" s="63"/>
      <c r="W206" s="62"/>
      <c r="X206" s="63"/>
      <c r="Y206" s="62"/>
      <c r="Z206" s="63"/>
      <c r="AA206" s="63"/>
      <c r="AB206" s="62"/>
      <c r="AC206" s="62"/>
      <c r="AD206" s="19" t="str">
        <f t="shared" si="10"/>
        <v/>
      </c>
      <c r="AE206" s="62"/>
      <c r="AF206" s="194" t="str">
        <f t="shared" si="11"/>
        <v/>
      </c>
      <c r="AU206"/>
      <c r="AY206" s="86"/>
    </row>
    <row r="207" spans="1:51" x14ac:dyDescent="0.35">
      <c r="A207" s="171">
        <v>197</v>
      </c>
      <c r="B207" s="60"/>
      <c r="C207" s="60"/>
      <c r="D207" s="71"/>
      <c r="E207" s="71"/>
      <c r="F207" s="193" t="str">
        <f t="shared" si="9"/>
        <v/>
      </c>
      <c r="G207" s="71"/>
      <c r="H207" s="62"/>
      <c r="I207" s="62"/>
      <c r="J207" s="62"/>
      <c r="K207" s="60"/>
      <c r="L207" s="71"/>
      <c r="M207" s="71"/>
      <c r="N207" s="71"/>
      <c r="O207" s="134"/>
      <c r="P207" s="62"/>
      <c r="Q207" s="62"/>
      <c r="R207" s="60"/>
      <c r="S207" s="71"/>
      <c r="T207" s="71"/>
      <c r="U207" s="71"/>
      <c r="V207" s="63"/>
      <c r="W207" s="62"/>
      <c r="X207" s="63"/>
      <c r="Y207" s="62"/>
      <c r="Z207" s="63"/>
      <c r="AA207" s="63"/>
      <c r="AB207" s="62"/>
      <c r="AC207" s="62"/>
      <c r="AD207" s="19" t="str">
        <f t="shared" si="10"/>
        <v/>
      </c>
      <c r="AE207" s="62"/>
      <c r="AF207" s="194" t="str">
        <f t="shared" si="11"/>
        <v/>
      </c>
      <c r="AU207"/>
      <c r="AY207" s="86"/>
    </row>
    <row r="208" spans="1:51" x14ac:dyDescent="0.35">
      <c r="A208" s="171">
        <v>198</v>
      </c>
      <c r="B208" s="60"/>
      <c r="C208" s="60"/>
      <c r="D208" s="71"/>
      <c r="E208" s="71"/>
      <c r="F208" s="193" t="str">
        <f t="shared" si="9"/>
        <v/>
      </c>
      <c r="G208" s="71"/>
      <c r="H208" s="62"/>
      <c r="I208" s="62"/>
      <c r="J208" s="62"/>
      <c r="K208" s="60"/>
      <c r="L208" s="71"/>
      <c r="M208" s="71"/>
      <c r="N208" s="71"/>
      <c r="O208" s="134"/>
      <c r="P208" s="62"/>
      <c r="Q208" s="62"/>
      <c r="R208" s="60"/>
      <c r="S208" s="71"/>
      <c r="T208" s="71"/>
      <c r="U208" s="71"/>
      <c r="V208" s="63"/>
      <c r="W208" s="62"/>
      <c r="X208" s="63"/>
      <c r="Y208" s="62"/>
      <c r="Z208" s="63"/>
      <c r="AA208" s="63"/>
      <c r="AB208" s="62"/>
      <c r="AC208" s="62"/>
      <c r="AD208" s="19" t="str">
        <f t="shared" si="10"/>
        <v/>
      </c>
      <c r="AE208" s="62"/>
      <c r="AF208" s="194" t="str">
        <f t="shared" si="11"/>
        <v/>
      </c>
      <c r="AU208"/>
      <c r="AY208" s="86"/>
    </row>
    <row r="209" spans="1:51" x14ac:dyDescent="0.35">
      <c r="A209" s="171">
        <v>199</v>
      </c>
      <c r="B209" s="60"/>
      <c r="C209" s="60"/>
      <c r="D209" s="71"/>
      <c r="E209" s="71"/>
      <c r="F209" s="193" t="str">
        <f t="shared" si="9"/>
        <v/>
      </c>
      <c r="G209" s="71"/>
      <c r="H209" s="62"/>
      <c r="I209" s="62"/>
      <c r="J209" s="62"/>
      <c r="K209" s="60"/>
      <c r="L209" s="71"/>
      <c r="M209" s="71"/>
      <c r="N209" s="71"/>
      <c r="O209" s="134"/>
      <c r="P209" s="62"/>
      <c r="Q209" s="62"/>
      <c r="R209" s="60"/>
      <c r="S209" s="71"/>
      <c r="T209" s="71"/>
      <c r="U209" s="71"/>
      <c r="V209" s="63"/>
      <c r="W209" s="62"/>
      <c r="X209" s="63"/>
      <c r="Y209" s="62"/>
      <c r="Z209" s="63"/>
      <c r="AA209" s="63"/>
      <c r="AB209" s="62"/>
      <c r="AC209" s="62"/>
      <c r="AD209" s="19" t="str">
        <f t="shared" si="10"/>
        <v/>
      </c>
      <c r="AE209" s="62"/>
      <c r="AF209" s="194" t="str">
        <f t="shared" si="11"/>
        <v/>
      </c>
      <c r="AU209"/>
      <c r="AY209" s="86"/>
    </row>
    <row r="210" spans="1:51" x14ac:dyDescent="0.35">
      <c r="A210" s="171">
        <v>200</v>
      </c>
      <c r="B210" s="60"/>
      <c r="C210" s="60"/>
      <c r="D210" s="71"/>
      <c r="E210" s="71"/>
      <c r="F210" s="193" t="str">
        <f t="shared" si="9"/>
        <v/>
      </c>
      <c r="G210" s="71"/>
      <c r="H210" s="62"/>
      <c r="I210" s="62"/>
      <c r="J210" s="62"/>
      <c r="K210" s="60"/>
      <c r="L210" s="71"/>
      <c r="M210" s="71"/>
      <c r="N210" s="71"/>
      <c r="O210" s="134"/>
      <c r="P210" s="62"/>
      <c r="Q210" s="62"/>
      <c r="R210" s="60"/>
      <c r="S210" s="71"/>
      <c r="T210" s="71"/>
      <c r="U210" s="71"/>
      <c r="V210" s="63"/>
      <c r="W210" s="62"/>
      <c r="X210" s="63"/>
      <c r="Y210" s="62"/>
      <c r="Z210" s="63"/>
      <c r="AA210" s="63"/>
      <c r="AB210" s="62"/>
      <c r="AC210" s="62"/>
      <c r="AD210" s="19" t="str">
        <f t="shared" si="10"/>
        <v/>
      </c>
      <c r="AE210" s="62"/>
      <c r="AF210" s="194" t="str">
        <f t="shared" si="11"/>
        <v/>
      </c>
      <c r="AU210"/>
      <c r="AY210" s="86"/>
    </row>
    <row r="211" spans="1:51" x14ac:dyDescent="0.35">
      <c r="A211" s="171">
        <v>201</v>
      </c>
      <c r="B211" s="60"/>
      <c r="C211" s="60"/>
      <c r="D211" s="71"/>
      <c r="E211" s="71"/>
      <c r="F211" s="193" t="str">
        <f t="shared" si="9"/>
        <v/>
      </c>
      <c r="G211" s="71"/>
      <c r="H211" s="62"/>
      <c r="I211" s="62"/>
      <c r="J211" s="62"/>
      <c r="K211" s="60"/>
      <c r="L211" s="71"/>
      <c r="M211" s="71"/>
      <c r="N211" s="71"/>
      <c r="O211" s="134"/>
      <c r="P211" s="62"/>
      <c r="Q211" s="62"/>
      <c r="R211" s="60"/>
      <c r="S211" s="71"/>
      <c r="T211" s="71"/>
      <c r="U211" s="71"/>
      <c r="V211" s="63"/>
      <c r="W211" s="62"/>
      <c r="X211" s="63"/>
      <c r="Y211" s="62"/>
      <c r="Z211" s="63"/>
      <c r="AA211" s="63"/>
      <c r="AB211" s="62"/>
      <c r="AC211" s="62"/>
      <c r="AD211" s="19" t="str">
        <f t="shared" si="10"/>
        <v/>
      </c>
      <c r="AE211" s="62"/>
      <c r="AF211" s="194" t="str">
        <f t="shared" si="11"/>
        <v/>
      </c>
      <c r="AU211"/>
      <c r="AY211" s="86"/>
    </row>
    <row r="212" spans="1:51" x14ac:dyDescent="0.35">
      <c r="A212" s="171">
        <v>202</v>
      </c>
      <c r="B212" s="60"/>
      <c r="C212" s="60"/>
      <c r="D212" s="71"/>
      <c r="E212" s="71"/>
      <c r="F212" s="193" t="str">
        <f t="shared" si="9"/>
        <v/>
      </c>
      <c r="G212" s="71"/>
      <c r="H212" s="62"/>
      <c r="I212" s="62"/>
      <c r="J212" s="62"/>
      <c r="K212" s="60"/>
      <c r="L212" s="71"/>
      <c r="M212" s="71"/>
      <c r="N212" s="71"/>
      <c r="O212" s="134"/>
      <c r="P212" s="62"/>
      <c r="Q212" s="62"/>
      <c r="R212" s="60"/>
      <c r="S212" s="71"/>
      <c r="T212" s="71"/>
      <c r="U212" s="71"/>
      <c r="V212" s="63"/>
      <c r="W212" s="62"/>
      <c r="X212" s="63"/>
      <c r="Y212" s="62"/>
      <c r="Z212" s="63"/>
      <c r="AA212" s="63"/>
      <c r="AB212" s="62"/>
      <c r="AC212" s="62"/>
      <c r="AD212" s="19" t="str">
        <f t="shared" si="10"/>
        <v/>
      </c>
      <c r="AE212" s="62"/>
      <c r="AF212" s="194" t="str">
        <f t="shared" si="11"/>
        <v/>
      </c>
      <c r="AU212"/>
      <c r="AY212" s="86"/>
    </row>
    <row r="213" spans="1:51" x14ac:dyDescent="0.35">
      <c r="A213" s="171">
        <v>203</v>
      </c>
      <c r="B213" s="60"/>
      <c r="C213" s="60"/>
      <c r="D213" s="71"/>
      <c r="E213" s="71"/>
      <c r="F213" s="193" t="str">
        <f t="shared" si="9"/>
        <v/>
      </c>
      <c r="G213" s="71"/>
      <c r="H213" s="62"/>
      <c r="I213" s="62"/>
      <c r="J213" s="62"/>
      <c r="K213" s="60"/>
      <c r="L213" s="71"/>
      <c r="M213" s="71"/>
      <c r="N213" s="71"/>
      <c r="O213" s="134"/>
      <c r="P213" s="62"/>
      <c r="Q213" s="62"/>
      <c r="R213" s="60"/>
      <c r="S213" s="71"/>
      <c r="T213" s="71"/>
      <c r="U213" s="71"/>
      <c r="V213" s="63"/>
      <c r="W213" s="62"/>
      <c r="X213" s="63"/>
      <c r="Y213" s="62"/>
      <c r="Z213" s="63"/>
      <c r="AA213" s="63"/>
      <c r="AB213" s="62"/>
      <c r="AC213" s="62"/>
      <c r="AD213" s="19" t="str">
        <f t="shared" si="10"/>
        <v/>
      </c>
      <c r="AE213" s="62"/>
      <c r="AF213" s="194" t="str">
        <f t="shared" si="11"/>
        <v/>
      </c>
      <c r="AU213"/>
      <c r="AY213" s="86"/>
    </row>
    <row r="214" spans="1:51" x14ac:dyDescent="0.35">
      <c r="A214" s="171">
        <v>204</v>
      </c>
      <c r="B214" s="60"/>
      <c r="C214" s="60"/>
      <c r="D214" s="71"/>
      <c r="E214" s="71"/>
      <c r="F214" s="193" t="str">
        <f t="shared" si="9"/>
        <v/>
      </c>
      <c r="G214" s="71"/>
      <c r="H214" s="62"/>
      <c r="I214" s="62"/>
      <c r="J214" s="62"/>
      <c r="K214" s="60"/>
      <c r="L214" s="71"/>
      <c r="M214" s="71"/>
      <c r="N214" s="71"/>
      <c r="O214" s="134"/>
      <c r="P214" s="62"/>
      <c r="Q214" s="62"/>
      <c r="R214" s="60"/>
      <c r="S214" s="71"/>
      <c r="T214" s="71"/>
      <c r="U214" s="71"/>
      <c r="V214" s="63"/>
      <c r="W214" s="62"/>
      <c r="X214" s="63"/>
      <c r="Y214" s="62"/>
      <c r="Z214" s="63"/>
      <c r="AA214" s="63"/>
      <c r="AB214" s="62"/>
      <c r="AC214" s="62"/>
      <c r="AD214" s="19" t="str">
        <f t="shared" si="10"/>
        <v/>
      </c>
      <c r="AE214" s="62"/>
      <c r="AF214" s="194" t="str">
        <f t="shared" si="11"/>
        <v/>
      </c>
      <c r="AU214"/>
      <c r="AY214" s="86"/>
    </row>
    <row r="215" spans="1:51" x14ac:dyDescent="0.35">
      <c r="A215" s="171">
        <v>205</v>
      </c>
      <c r="B215" s="60"/>
      <c r="C215" s="60"/>
      <c r="D215" s="71"/>
      <c r="E215" s="71"/>
      <c r="F215" s="193" t="str">
        <f t="shared" si="9"/>
        <v/>
      </c>
      <c r="G215" s="71"/>
      <c r="H215" s="62"/>
      <c r="I215" s="62"/>
      <c r="J215" s="62"/>
      <c r="K215" s="60"/>
      <c r="L215" s="71"/>
      <c r="M215" s="71"/>
      <c r="N215" s="71"/>
      <c r="O215" s="134"/>
      <c r="P215" s="62"/>
      <c r="Q215" s="62"/>
      <c r="R215" s="60"/>
      <c r="S215" s="71"/>
      <c r="T215" s="71"/>
      <c r="U215" s="71"/>
      <c r="V215" s="63"/>
      <c r="W215" s="62"/>
      <c r="X215" s="63"/>
      <c r="Y215" s="62"/>
      <c r="Z215" s="63"/>
      <c r="AA215" s="63"/>
      <c r="AB215" s="62"/>
      <c r="AC215" s="62"/>
      <c r="AD215" s="19" t="str">
        <f t="shared" si="10"/>
        <v/>
      </c>
      <c r="AE215" s="62"/>
      <c r="AF215" s="194" t="str">
        <f t="shared" si="11"/>
        <v/>
      </c>
      <c r="AU215"/>
      <c r="AY215" s="86"/>
    </row>
    <row r="216" spans="1:51" x14ac:dyDescent="0.35">
      <c r="A216" s="171">
        <v>206</v>
      </c>
      <c r="B216" s="60"/>
      <c r="C216" s="60"/>
      <c r="D216" s="71"/>
      <c r="E216" s="71"/>
      <c r="F216" s="193" t="str">
        <f t="shared" si="9"/>
        <v/>
      </c>
      <c r="G216" s="71"/>
      <c r="H216" s="62"/>
      <c r="I216" s="62"/>
      <c r="J216" s="62"/>
      <c r="K216" s="60"/>
      <c r="L216" s="71"/>
      <c r="M216" s="71"/>
      <c r="N216" s="71"/>
      <c r="O216" s="134"/>
      <c r="P216" s="62"/>
      <c r="Q216" s="62"/>
      <c r="R216" s="60"/>
      <c r="S216" s="71"/>
      <c r="T216" s="71"/>
      <c r="U216" s="71"/>
      <c r="V216" s="63"/>
      <c r="W216" s="62"/>
      <c r="X216" s="63"/>
      <c r="Y216" s="62"/>
      <c r="Z216" s="63"/>
      <c r="AA216" s="63"/>
      <c r="AB216" s="62"/>
      <c r="AC216" s="62"/>
      <c r="AD216" s="19" t="str">
        <f t="shared" si="10"/>
        <v/>
      </c>
      <c r="AE216" s="62"/>
      <c r="AF216" s="194" t="str">
        <f t="shared" si="11"/>
        <v/>
      </c>
      <c r="AU216"/>
      <c r="AY216" s="86"/>
    </row>
    <row r="217" spans="1:51" x14ac:dyDescent="0.35">
      <c r="A217" s="171">
        <v>207</v>
      </c>
      <c r="B217" s="60"/>
      <c r="C217" s="60"/>
      <c r="D217" s="71"/>
      <c r="E217" s="71"/>
      <c r="F217" s="193" t="str">
        <f t="shared" si="9"/>
        <v/>
      </c>
      <c r="G217" s="71"/>
      <c r="H217" s="62"/>
      <c r="I217" s="62"/>
      <c r="J217" s="62"/>
      <c r="K217" s="60"/>
      <c r="L217" s="71"/>
      <c r="M217" s="71"/>
      <c r="N217" s="71"/>
      <c r="O217" s="134"/>
      <c r="P217" s="62"/>
      <c r="Q217" s="62"/>
      <c r="R217" s="60"/>
      <c r="S217" s="71"/>
      <c r="T217" s="71"/>
      <c r="U217" s="71"/>
      <c r="V217" s="63"/>
      <c r="W217" s="62"/>
      <c r="X217" s="63"/>
      <c r="Y217" s="62"/>
      <c r="Z217" s="63"/>
      <c r="AA217" s="63"/>
      <c r="AB217" s="62"/>
      <c r="AC217" s="62"/>
      <c r="AD217" s="19" t="str">
        <f t="shared" si="10"/>
        <v/>
      </c>
      <c r="AE217" s="62"/>
      <c r="AF217" s="194" t="str">
        <f t="shared" si="11"/>
        <v/>
      </c>
      <c r="AU217"/>
      <c r="AY217" s="86"/>
    </row>
    <row r="218" spans="1:51" x14ac:dyDescent="0.35">
      <c r="A218" s="171">
        <v>208</v>
      </c>
      <c r="B218" s="60"/>
      <c r="C218" s="60"/>
      <c r="D218" s="71"/>
      <c r="E218" s="71"/>
      <c r="F218" s="193" t="str">
        <f t="shared" si="9"/>
        <v/>
      </c>
      <c r="G218" s="71"/>
      <c r="H218" s="62"/>
      <c r="I218" s="62"/>
      <c r="J218" s="62"/>
      <c r="K218" s="60"/>
      <c r="L218" s="71"/>
      <c r="M218" s="71"/>
      <c r="N218" s="71"/>
      <c r="O218" s="134"/>
      <c r="P218" s="62"/>
      <c r="Q218" s="62"/>
      <c r="R218" s="60"/>
      <c r="S218" s="71"/>
      <c r="T218" s="71"/>
      <c r="U218" s="71"/>
      <c r="V218" s="63"/>
      <c r="W218" s="62"/>
      <c r="X218" s="63"/>
      <c r="Y218" s="62"/>
      <c r="Z218" s="63"/>
      <c r="AA218" s="63"/>
      <c r="AB218" s="62"/>
      <c r="AC218" s="62"/>
      <c r="AD218" s="19" t="str">
        <f t="shared" si="10"/>
        <v/>
      </c>
      <c r="AE218" s="62"/>
      <c r="AF218" s="194" t="str">
        <f t="shared" si="11"/>
        <v/>
      </c>
      <c r="AU218"/>
      <c r="AY218" s="86"/>
    </row>
    <row r="219" spans="1:51" x14ac:dyDescent="0.35">
      <c r="A219" s="171">
        <v>209</v>
      </c>
      <c r="B219" s="60"/>
      <c r="C219" s="60"/>
      <c r="D219" s="71"/>
      <c r="E219" s="71"/>
      <c r="F219" s="193" t="str">
        <f t="shared" si="9"/>
        <v/>
      </c>
      <c r="G219" s="71"/>
      <c r="H219" s="62"/>
      <c r="I219" s="62"/>
      <c r="J219" s="62"/>
      <c r="K219" s="60"/>
      <c r="L219" s="71"/>
      <c r="M219" s="71"/>
      <c r="N219" s="71"/>
      <c r="O219" s="134"/>
      <c r="P219" s="62"/>
      <c r="Q219" s="62"/>
      <c r="R219" s="60"/>
      <c r="S219" s="71"/>
      <c r="T219" s="71"/>
      <c r="U219" s="71"/>
      <c r="V219" s="63"/>
      <c r="W219" s="62"/>
      <c r="X219" s="63"/>
      <c r="Y219" s="62"/>
      <c r="Z219" s="63"/>
      <c r="AA219" s="63"/>
      <c r="AB219" s="62"/>
      <c r="AC219" s="62"/>
      <c r="AD219" s="19" t="str">
        <f t="shared" si="10"/>
        <v/>
      </c>
      <c r="AE219" s="62"/>
      <c r="AF219" s="194" t="str">
        <f t="shared" si="11"/>
        <v/>
      </c>
      <c r="AU219"/>
      <c r="AY219" s="86"/>
    </row>
    <row r="220" spans="1:51" x14ac:dyDescent="0.35">
      <c r="A220" s="171">
        <v>210</v>
      </c>
      <c r="B220" s="60"/>
      <c r="C220" s="60"/>
      <c r="D220" s="71"/>
      <c r="E220" s="71"/>
      <c r="F220" s="193" t="str">
        <f t="shared" si="9"/>
        <v/>
      </c>
      <c r="G220" s="71"/>
      <c r="H220" s="62"/>
      <c r="I220" s="62"/>
      <c r="J220" s="62"/>
      <c r="K220" s="60"/>
      <c r="L220" s="71"/>
      <c r="M220" s="71"/>
      <c r="N220" s="71"/>
      <c r="O220" s="134"/>
      <c r="P220" s="62"/>
      <c r="Q220" s="62"/>
      <c r="R220" s="60"/>
      <c r="S220" s="71"/>
      <c r="T220" s="71"/>
      <c r="U220" s="71"/>
      <c r="V220" s="63"/>
      <c r="W220" s="62"/>
      <c r="X220" s="63"/>
      <c r="Y220" s="62"/>
      <c r="Z220" s="63"/>
      <c r="AA220" s="63"/>
      <c r="AB220" s="62"/>
      <c r="AC220" s="62"/>
      <c r="AD220" s="19" t="str">
        <f t="shared" si="10"/>
        <v/>
      </c>
      <c r="AE220" s="62"/>
      <c r="AF220" s="194" t="str">
        <f t="shared" si="11"/>
        <v/>
      </c>
      <c r="AU220"/>
      <c r="AY220" s="86"/>
    </row>
    <row r="221" spans="1:51" x14ac:dyDescent="0.35">
      <c r="A221" s="171">
        <v>211</v>
      </c>
      <c r="B221" s="60"/>
      <c r="C221" s="60"/>
      <c r="D221" s="71"/>
      <c r="E221" s="71"/>
      <c r="F221" s="193" t="str">
        <f t="shared" si="9"/>
        <v/>
      </c>
      <c r="G221" s="71"/>
      <c r="H221" s="62"/>
      <c r="I221" s="62"/>
      <c r="J221" s="62"/>
      <c r="K221" s="60"/>
      <c r="L221" s="71"/>
      <c r="M221" s="71"/>
      <c r="N221" s="71"/>
      <c r="O221" s="134"/>
      <c r="P221" s="62"/>
      <c r="Q221" s="62"/>
      <c r="R221" s="60"/>
      <c r="S221" s="71"/>
      <c r="T221" s="71"/>
      <c r="U221" s="71"/>
      <c r="V221" s="63"/>
      <c r="W221" s="62"/>
      <c r="X221" s="63"/>
      <c r="Y221" s="62"/>
      <c r="Z221" s="63"/>
      <c r="AA221" s="63"/>
      <c r="AB221" s="62"/>
      <c r="AC221" s="62"/>
      <c r="AD221" s="19" t="str">
        <f t="shared" si="10"/>
        <v/>
      </c>
      <c r="AE221" s="62"/>
      <c r="AF221" s="194" t="str">
        <f t="shared" si="11"/>
        <v/>
      </c>
      <c r="AU221"/>
      <c r="AY221" s="86"/>
    </row>
    <row r="222" spans="1:51" x14ac:dyDescent="0.35">
      <c r="A222" s="171">
        <v>212</v>
      </c>
      <c r="B222" s="60"/>
      <c r="C222" s="60"/>
      <c r="D222" s="71"/>
      <c r="E222" s="71"/>
      <c r="F222" s="193" t="str">
        <f t="shared" si="9"/>
        <v/>
      </c>
      <c r="G222" s="71"/>
      <c r="H222" s="62"/>
      <c r="I222" s="62"/>
      <c r="J222" s="62"/>
      <c r="K222" s="60"/>
      <c r="L222" s="71"/>
      <c r="M222" s="71"/>
      <c r="N222" s="71"/>
      <c r="O222" s="134"/>
      <c r="P222" s="62"/>
      <c r="Q222" s="62"/>
      <c r="R222" s="60"/>
      <c r="S222" s="71"/>
      <c r="T222" s="71"/>
      <c r="U222" s="71"/>
      <c r="V222" s="63"/>
      <c r="W222" s="62"/>
      <c r="X222" s="63"/>
      <c r="Y222" s="62"/>
      <c r="Z222" s="63"/>
      <c r="AA222" s="63"/>
      <c r="AB222" s="62"/>
      <c r="AC222" s="62"/>
      <c r="AD222" s="19" t="str">
        <f t="shared" si="10"/>
        <v/>
      </c>
      <c r="AE222" s="62"/>
      <c r="AF222" s="194" t="str">
        <f t="shared" si="11"/>
        <v/>
      </c>
      <c r="AU222"/>
      <c r="AY222" s="86"/>
    </row>
    <row r="223" spans="1:51" x14ac:dyDescent="0.35">
      <c r="A223" s="171">
        <v>213</v>
      </c>
      <c r="B223" s="60"/>
      <c r="C223" s="60"/>
      <c r="D223" s="71"/>
      <c r="E223" s="71"/>
      <c r="F223" s="193" t="str">
        <f t="shared" si="9"/>
        <v/>
      </c>
      <c r="G223" s="71"/>
      <c r="H223" s="62"/>
      <c r="I223" s="62"/>
      <c r="J223" s="62"/>
      <c r="K223" s="60"/>
      <c r="L223" s="71"/>
      <c r="M223" s="71"/>
      <c r="N223" s="71"/>
      <c r="O223" s="134"/>
      <c r="P223" s="62"/>
      <c r="Q223" s="62"/>
      <c r="R223" s="60"/>
      <c r="S223" s="71"/>
      <c r="T223" s="71"/>
      <c r="U223" s="71"/>
      <c r="V223" s="63"/>
      <c r="W223" s="62"/>
      <c r="X223" s="63"/>
      <c r="Y223" s="62"/>
      <c r="Z223" s="63"/>
      <c r="AA223" s="63"/>
      <c r="AB223" s="62"/>
      <c r="AC223" s="62"/>
      <c r="AD223" s="19" t="str">
        <f t="shared" si="10"/>
        <v/>
      </c>
      <c r="AE223" s="62"/>
      <c r="AF223" s="194" t="str">
        <f t="shared" si="11"/>
        <v/>
      </c>
      <c r="AU223"/>
      <c r="AY223" s="86"/>
    </row>
    <row r="224" spans="1:51" x14ac:dyDescent="0.35">
      <c r="A224" s="171">
        <v>214</v>
      </c>
      <c r="B224" s="60"/>
      <c r="C224" s="60"/>
      <c r="D224" s="71"/>
      <c r="E224" s="71"/>
      <c r="F224" s="193" t="str">
        <f t="shared" si="9"/>
        <v/>
      </c>
      <c r="G224" s="71"/>
      <c r="H224" s="62"/>
      <c r="I224" s="62"/>
      <c r="J224" s="62"/>
      <c r="K224" s="60"/>
      <c r="L224" s="71"/>
      <c r="M224" s="71"/>
      <c r="N224" s="71"/>
      <c r="O224" s="134"/>
      <c r="P224" s="62"/>
      <c r="Q224" s="62"/>
      <c r="R224" s="60"/>
      <c r="S224" s="71"/>
      <c r="T224" s="71"/>
      <c r="U224" s="71"/>
      <c r="V224" s="63"/>
      <c r="W224" s="62"/>
      <c r="X224" s="63"/>
      <c r="Y224" s="62"/>
      <c r="Z224" s="63"/>
      <c r="AA224" s="63"/>
      <c r="AB224" s="62"/>
      <c r="AC224" s="62"/>
      <c r="AD224" s="19" t="str">
        <f t="shared" si="10"/>
        <v/>
      </c>
      <c r="AE224" s="62"/>
      <c r="AF224" s="194" t="str">
        <f t="shared" si="11"/>
        <v/>
      </c>
      <c r="AU224"/>
      <c r="AY224" s="86"/>
    </row>
    <row r="225" spans="1:51" x14ac:dyDescent="0.35">
      <c r="A225" s="171">
        <v>215</v>
      </c>
      <c r="B225" s="60"/>
      <c r="C225" s="60"/>
      <c r="D225" s="71"/>
      <c r="E225" s="71"/>
      <c r="F225" s="193" t="str">
        <f t="shared" si="9"/>
        <v/>
      </c>
      <c r="G225" s="71"/>
      <c r="H225" s="62"/>
      <c r="I225" s="62"/>
      <c r="J225" s="62"/>
      <c r="K225" s="60"/>
      <c r="L225" s="71"/>
      <c r="M225" s="71"/>
      <c r="N225" s="71"/>
      <c r="O225" s="134"/>
      <c r="P225" s="62"/>
      <c r="Q225" s="62"/>
      <c r="R225" s="60"/>
      <c r="S225" s="71"/>
      <c r="T225" s="71"/>
      <c r="U225" s="71"/>
      <c r="V225" s="63"/>
      <c r="W225" s="62"/>
      <c r="X225" s="63"/>
      <c r="Y225" s="62"/>
      <c r="Z225" s="63"/>
      <c r="AA225" s="63"/>
      <c r="AB225" s="62"/>
      <c r="AC225" s="62"/>
      <c r="AD225" s="19" t="str">
        <f t="shared" si="10"/>
        <v/>
      </c>
      <c r="AE225" s="62"/>
      <c r="AF225" s="194" t="str">
        <f t="shared" si="11"/>
        <v/>
      </c>
      <c r="AU225"/>
      <c r="AY225" s="86"/>
    </row>
    <row r="226" spans="1:51" x14ac:dyDescent="0.35">
      <c r="A226" s="171">
        <v>216</v>
      </c>
      <c r="B226" s="60"/>
      <c r="C226" s="60"/>
      <c r="D226" s="71"/>
      <c r="E226" s="71"/>
      <c r="F226" s="193" t="str">
        <f t="shared" si="9"/>
        <v/>
      </c>
      <c r="G226" s="71"/>
      <c r="H226" s="62"/>
      <c r="I226" s="62"/>
      <c r="J226" s="62"/>
      <c r="K226" s="60"/>
      <c r="L226" s="71"/>
      <c r="M226" s="71"/>
      <c r="N226" s="71"/>
      <c r="O226" s="134"/>
      <c r="P226" s="62"/>
      <c r="Q226" s="62"/>
      <c r="R226" s="60"/>
      <c r="S226" s="71"/>
      <c r="T226" s="71"/>
      <c r="U226" s="71"/>
      <c r="V226" s="63"/>
      <c r="W226" s="62"/>
      <c r="X226" s="63"/>
      <c r="Y226" s="62"/>
      <c r="Z226" s="63"/>
      <c r="AA226" s="63"/>
      <c r="AB226" s="62"/>
      <c r="AC226" s="62"/>
      <c r="AD226" s="19" t="str">
        <f t="shared" si="10"/>
        <v/>
      </c>
      <c r="AE226" s="62"/>
      <c r="AF226" s="194" t="str">
        <f t="shared" si="11"/>
        <v/>
      </c>
      <c r="AU226"/>
      <c r="AY226" s="86"/>
    </row>
    <row r="227" spans="1:51" x14ac:dyDescent="0.35">
      <c r="A227" s="171">
        <v>217</v>
      </c>
      <c r="B227" s="60"/>
      <c r="C227" s="60"/>
      <c r="D227" s="71"/>
      <c r="E227" s="71"/>
      <c r="F227" s="193" t="str">
        <f t="shared" si="9"/>
        <v/>
      </c>
      <c r="G227" s="71"/>
      <c r="H227" s="62"/>
      <c r="I227" s="62"/>
      <c r="J227" s="62"/>
      <c r="K227" s="60"/>
      <c r="L227" s="71"/>
      <c r="M227" s="71"/>
      <c r="N227" s="71"/>
      <c r="O227" s="134"/>
      <c r="P227" s="62"/>
      <c r="Q227" s="62"/>
      <c r="R227" s="60"/>
      <c r="S227" s="71"/>
      <c r="T227" s="71"/>
      <c r="U227" s="71"/>
      <c r="V227" s="63"/>
      <c r="W227" s="62"/>
      <c r="X227" s="63"/>
      <c r="Y227" s="62"/>
      <c r="Z227" s="63"/>
      <c r="AA227" s="63"/>
      <c r="AB227" s="62"/>
      <c r="AC227" s="62"/>
      <c r="AD227" s="19" t="str">
        <f t="shared" si="10"/>
        <v/>
      </c>
      <c r="AE227" s="62"/>
      <c r="AF227" s="194" t="str">
        <f t="shared" si="11"/>
        <v/>
      </c>
      <c r="AU227"/>
      <c r="AY227" s="86"/>
    </row>
    <row r="228" spans="1:51" x14ac:dyDescent="0.35">
      <c r="A228" s="171">
        <v>218</v>
      </c>
      <c r="B228" s="60"/>
      <c r="C228" s="60"/>
      <c r="D228" s="71"/>
      <c r="E228" s="71"/>
      <c r="F228" s="193" t="str">
        <f t="shared" si="9"/>
        <v/>
      </c>
      <c r="G228" s="71"/>
      <c r="H228" s="62"/>
      <c r="I228" s="62"/>
      <c r="J228" s="62"/>
      <c r="K228" s="60"/>
      <c r="L228" s="71"/>
      <c r="M228" s="71"/>
      <c r="N228" s="71"/>
      <c r="O228" s="134"/>
      <c r="P228" s="62"/>
      <c r="Q228" s="62"/>
      <c r="R228" s="60"/>
      <c r="S228" s="71"/>
      <c r="T228" s="71"/>
      <c r="U228" s="71"/>
      <c r="V228" s="63"/>
      <c r="W228" s="62"/>
      <c r="X228" s="63"/>
      <c r="Y228" s="62"/>
      <c r="Z228" s="63"/>
      <c r="AA228" s="63"/>
      <c r="AB228" s="62"/>
      <c r="AC228" s="62"/>
      <c r="AD228" s="19" t="str">
        <f t="shared" si="10"/>
        <v/>
      </c>
      <c r="AE228" s="62"/>
      <c r="AF228" s="194" t="str">
        <f t="shared" si="11"/>
        <v/>
      </c>
      <c r="AU228"/>
      <c r="AY228" s="86"/>
    </row>
    <row r="229" spans="1:51" x14ac:dyDescent="0.35">
      <c r="A229" s="171">
        <v>219</v>
      </c>
      <c r="B229" s="60"/>
      <c r="C229" s="60"/>
      <c r="D229" s="71"/>
      <c r="E229" s="71"/>
      <c r="F229" s="193" t="str">
        <f t="shared" si="9"/>
        <v/>
      </c>
      <c r="G229" s="71"/>
      <c r="H229" s="62"/>
      <c r="I229" s="62"/>
      <c r="J229" s="62"/>
      <c r="K229" s="60"/>
      <c r="L229" s="71"/>
      <c r="M229" s="71"/>
      <c r="N229" s="71"/>
      <c r="O229" s="134"/>
      <c r="P229" s="62"/>
      <c r="Q229" s="62"/>
      <c r="R229" s="60"/>
      <c r="S229" s="71"/>
      <c r="T229" s="71"/>
      <c r="U229" s="71"/>
      <c r="V229" s="63"/>
      <c r="W229" s="62"/>
      <c r="X229" s="63"/>
      <c r="Y229" s="62"/>
      <c r="Z229" s="63"/>
      <c r="AA229" s="63"/>
      <c r="AB229" s="62"/>
      <c r="AC229" s="62"/>
      <c r="AD229" s="19" t="str">
        <f t="shared" si="10"/>
        <v/>
      </c>
      <c r="AE229" s="62"/>
      <c r="AF229" s="194" t="str">
        <f t="shared" si="11"/>
        <v/>
      </c>
      <c r="AU229"/>
      <c r="AY229" s="86"/>
    </row>
    <row r="230" spans="1:51" x14ac:dyDescent="0.35">
      <c r="A230" s="171">
        <v>220</v>
      </c>
      <c r="B230" s="60"/>
      <c r="C230" s="60"/>
      <c r="D230" s="71"/>
      <c r="E230" s="71"/>
      <c r="F230" s="193" t="str">
        <f t="shared" si="9"/>
        <v/>
      </c>
      <c r="G230" s="71"/>
      <c r="H230" s="62"/>
      <c r="I230" s="62"/>
      <c r="J230" s="62"/>
      <c r="K230" s="60"/>
      <c r="L230" s="71"/>
      <c r="M230" s="71"/>
      <c r="N230" s="71"/>
      <c r="O230" s="134"/>
      <c r="P230" s="62"/>
      <c r="Q230" s="62"/>
      <c r="R230" s="60"/>
      <c r="S230" s="71"/>
      <c r="T230" s="71"/>
      <c r="U230" s="71"/>
      <c r="V230" s="63"/>
      <c r="W230" s="62"/>
      <c r="X230" s="63"/>
      <c r="Y230" s="62"/>
      <c r="Z230" s="63"/>
      <c r="AA230" s="63"/>
      <c r="AB230" s="62"/>
      <c r="AC230" s="62"/>
      <c r="AD230" s="19" t="str">
        <f t="shared" si="10"/>
        <v/>
      </c>
      <c r="AE230" s="62"/>
      <c r="AF230" s="194" t="str">
        <f t="shared" si="11"/>
        <v/>
      </c>
      <c r="AU230"/>
      <c r="AY230" s="86"/>
    </row>
    <row r="231" spans="1:51" x14ac:dyDescent="0.35">
      <c r="A231" s="171">
        <v>221</v>
      </c>
      <c r="B231" s="60"/>
      <c r="C231" s="60"/>
      <c r="D231" s="71"/>
      <c r="E231" s="71"/>
      <c r="F231" s="193" t="str">
        <f t="shared" si="9"/>
        <v/>
      </c>
      <c r="G231" s="71"/>
      <c r="H231" s="62"/>
      <c r="I231" s="62"/>
      <c r="J231" s="62"/>
      <c r="K231" s="60"/>
      <c r="L231" s="71"/>
      <c r="M231" s="71"/>
      <c r="N231" s="71"/>
      <c r="O231" s="134"/>
      <c r="P231" s="62"/>
      <c r="Q231" s="62"/>
      <c r="R231" s="60"/>
      <c r="S231" s="71"/>
      <c r="T231" s="71"/>
      <c r="U231" s="71"/>
      <c r="V231" s="63"/>
      <c r="W231" s="62"/>
      <c r="X231" s="63"/>
      <c r="Y231" s="62"/>
      <c r="Z231" s="63"/>
      <c r="AA231" s="63"/>
      <c r="AB231" s="62"/>
      <c r="AC231" s="62"/>
      <c r="AD231" s="19" t="str">
        <f t="shared" si="10"/>
        <v/>
      </c>
      <c r="AE231" s="62"/>
      <c r="AF231" s="194" t="str">
        <f t="shared" si="11"/>
        <v/>
      </c>
      <c r="AU231"/>
      <c r="AY231" s="86"/>
    </row>
    <row r="232" spans="1:51" x14ac:dyDescent="0.35">
      <c r="A232" s="171">
        <v>222</v>
      </c>
      <c r="B232" s="60"/>
      <c r="C232" s="60"/>
      <c r="D232" s="71"/>
      <c r="E232" s="71"/>
      <c r="F232" s="193" t="str">
        <f t="shared" si="9"/>
        <v/>
      </c>
      <c r="G232" s="71"/>
      <c r="H232" s="62"/>
      <c r="I232" s="62"/>
      <c r="J232" s="62"/>
      <c r="K232" s="60"/>
      <c r="L232" s="71"/>
      <c r="M232" s="71"/>
      <c r="N232" s="71"/>
      <c r="O232" s="134"/>
      <c r="P232" s="62"/>
      <c r="Q232" s="62"/>
      <c r="R232" s="60"/>
      <c r="S232" s="71"/>
      <c r="T232" s="71"/>
      <c r="U232" s="71"/>
      <c r="V232" s="63"/>
      <c r="W232" s="62"/>
      <c r="X232" s="63"/>
      <c r="Y232" s="62"/>
      <c r="Z232" s="63"/>
      <c r="AA232" s="63"/>
      <c r="AB232" s="62"/>
      <c r="AC232" s="62"/>
      <c r="AD232" s="19" t="str">
        <f t="shared" si="10"/>
        <v/>
      </c>
      <c r="AE232" s="62"/>
      <c r="AF232" s="194" t="str">
        <f t="shared" si="11"/>
        <v/>
      </c>
      <c r="AU232"/>
      <c r="AY232" s="86"/>
    </row>
    <row r="233" spans="1:51" x14ac:dyDescent="0.35">
      <c r="A233" s="171">
        <v>223</v>
      </c>
      <c r="B233" s="60"/>
      <c r="C233" s="60"/>
      <c r="D233" s="71"/>
      <c r="E233" s="71"/>
      <c r="F233" s="193" t="str">
        <f t="shared" si="9"/>
        <v/>
      </c>
      <c r="G233" s="71"/>
      <c r="H233" s="62"/>
      <c r="I233" s="62"/>
      <c r="J233" s="62"/>
      <c r="K233" s="60"/>
      <c r="L233" s="71"/>
      <c r="M233" s="71"/>
      <c r="N233" s="71"/>
      <c r="O233" s="134"/>
      <c r="P233" s="62"/>
      <c r="Q233" s="62"/>
      <c r="R233" s="60"/>
      <c r="S233" s="71"/>
      <c r="T233" s="71"/>
      <c r="U233" s="71"/>
      <c r="V233" s="63"/>
      <c r="W233" s="62"/>
      <c r="X233" s="63"/>
      <c r="Y233" s="62"/>
      <c r="Z233" s="63"/>
      <c r="AA233" s="63"/>
      <c r="AB233" s="62"/>
      <c r="AC233" s="62"/>
      <c r="AD233" s="19" t="str">
        <f t="shared" si="10"/>
        <v/>
      </c>
      <c r="AE233" s="62"/>
      <c r="AF233" s="194" t="str">
        <f t="shared" si="11"/>
        <v/>
      </c>
      <c r="AU233"/>
      <c r="AY233" s="86"/>
    </row>
    <row r="234" spans="1:51" x14ac:dyDescent="0.35">
      <c r="A234" s="171">
        <v>224</v>
      </c>
      <c r="B234" s="60"/>
      <c r="C234" s="60"/>
      <c r="D234" s="71"/>
      <c r="E234" s="71"/>
      <c r="F234" s="193" t="str">
        <f t="shared" si="9"/>
        <v/>
      </c>
      <c r="G234" s="71"/>
      <c r="H234" s="62"/>
      <c r="I234" s="62"/>
      <c r="J234" s="62"/>
      <c r="K234" s="60"/>
      <c r="L234" s="71"/>
      <c r="M234" s="71"/>
      <c r="N234" s="71"/>
      <c r="O234" s="134"/>
      <c r="P234" s="62"/>
      <c r="Q234" s="62"/>
      <c r="R234" s="60"/>
      <c r="S234" s="71"/>
      <c r="T234" s="71"/>
      <c r="U234" s="71"/>
      <c r="V234" s="63"/>
      <c r="W234" s="62"/>
      <c r="X234" s="63"/>
      <c r="Y234" s="62"/>
      <c r="Z234" s="63"/>
      <c r="AA234" s="63"/>
      <c r="AB234" s="62"/>
      <c r="AC234" s="62"/>
      <c r="AD234" s="19" t="str">
        <f t="shared" si="10"/>
        <v/>
      </c>
      <c r="AE234" s="62"/>
      <c r="AF234" s="194" t="str">
        <f t="shared" si="11"/>
        <v/>
      </c>
      <c r="AU234"/>
      <c r="AY234" s="86"/>
    </row>
    <row r="235" spans="1:51" x14ac:dyDescent="0.35">
      <c r="A235" s="171">
        <v>225</v>
      </c>
      <c r="B235" s="60"/>
      <c r="C235" s="60"/>
      <c r="D235" s="71"/>
      <c r="E235" s="71"/>
      <c r="F235" s="193" t="str">
        <f t="shared" si="9"/>
        <v/>
      </c>
      <c r="G235" s="71"/>
      <c r="H235" s="62"/>
      <c r="I235" s="62"/>
      <c r="J235" s="62"/>
      <c r="K235" s="60"/>
      <c r="L235" s="71"/>
      <c r="M235" s="71"/>
      <c r="N235" s="71"/>
      <c r="O235" s="134"/>
      <c r="P235" s="62"/>
      <c r="Q235" s="62"/>
      <c r="R235" s="60"/>
      <c r="S235" s="71"/>
      <c r="T235" s="71"/>
      <c r="U235" s="71"/>
      <c r="V235" s="63"/>
      <c r="W235" s="62"/>
      <c r="X235" s="63"/>
      <c r="Y235" s="62"/>
      <c r="Z235" s="63"/>
      <c r="AA235" s="63"/>
      <c r="AB235" s="62"/>
      <c r="AC235" s="62"/>
      <c r="AD235" s="19" t="str">
        <f t="shared" si="10"/>
        <v/>
      </c>
      <c r="AE235" s="62"/>
      <c r="AF235" s="194" t="str">
        <f t="shared" si="11"/>
        <v/>
      </c>
      <c r="AU235"/>
      <c r="AY235" s="86"/>
    </row>
    <row r="236" spans="1:51" x14ac:dyDescent="0.35">
      <c r="A236" s="171">
        <v>226</v>
      </c>
      <c r="B236" s="60"/>
      <c r="C236" s="60"/>
      <c r="D236" s="71"/>
      <c r="E236" s="71"/>
      <c r="F236" s="193" t="str">
        <f t="shared" si="9"/>
        <v/>
      </c>
      <c r="G236" s="71"/>
      <c r="H236" s="62"/>
      <c r="I236" s="62"/>
      <c r="J236" s="62"/>
      <c r="K236" s="60"/>
      <c r="L236" s="71"/>
      <c r="M236" s="71"/>
      <c r="N236" s="71"/>
      <c r="O236" s="134"/>
      <c r="P236" s="62"/>
      <c r="Q236" s="62"/>
      <c r="R236" s="60"/>
      <c r="S236" s="71"/>
      <c r="T236" s="71"/>
      <c r="U236" s="71"/>
      <c r="V236" s="63"/>
      <c r="W236" s="62"/>
      <c r="X236" s="63"/>
      <c r="Y236" s="62"/>
      <c r="Z236" s="63"/>
      <c r="AA236" s="63"/>
      <c r="AB236" s="62"/>
      <c r="AC236" s="62"/>
      <c r="AD236" s="19" t="str">
        <f t="shared" si="10"/>
        <v/>
      </c>
      <c r="AE236" s="62"/>
      <c r="AF236" s="194" t="str">
        <f t="shared" si="11"/>
        <v/>
      </c>
      <c r="AU236"/>
      <c r="AY236" s="86"/>
    </row>
    <row r="237" spans="1:51" x14ac:dyDescent="0.35">
      <c r="A237" s="171">
        <v>227</v>
      </c>
      <c r="B237" s="60"/>
      <c r="C237" s="60"/>
      <c r="D237" s="71"/>
      <c r="E237" s="71"/>
      <c r="F237" s="193" t="str">
        <f t="shared" si="9"/>
        <v/>
      </c>
      <c r="G237" s="71"/>
      <c r="H237" s="62"/>
      <c r="I237" s="62"/>
      <c r="J237" s="62"/>
      <c r="K237" s="60"/>
      <c r="L237" s="71"/>
      <c r="M237" s="71"/>
      <c r="N237" s="71"/>
      <c r="O237" s="134"/>
      <c r="P237" s="62"/>
      <c r="Q237" s="62"/>
      <c r="R237" s="60"/>
      <c r="S237" s="71"/>
      <c r="T237" s="71"/>
      <c r="U237" s="71"/>
      <c r="V237" s="63"/>
      <c r="W237" s="62"/>
      <c r="X237" s="63"/>
      <c r="Y237" s="62"/>
      <c r="Z237" s="63"/>
      <c r="AA237" s="63"/>
      <c r="AB237" s="62"/>
      <c r="AC237" s="62"/>
      <c r="AD237" s="19" t="str">
        <f t="shared" si="10"/>
        <v/>
      </c>
      <c r="AE237" s="62"/>
      <c r="AF237" s="194" t="str">
        <f t="shared" si="11"/>
        <v/>
      </c>
      <c r="AU237"/>
      <c r="AY237" s="86"/>
    </row>
    <row r="238" spans="1:51" x14ac:dyDescent="0.35">
      <c r="A238" s="171">
        <v>228</v>
      </c>
      <c r="B238" s="60"/>
      <c r="C238" s="60"/>
      <c r="D238" s="71"/>
      <c r="E238" s="71"/>
      <c r="F238" s="193" t="str">
        <f t="shared" si="9"/>
        <v/>
      </c>
      <c r="G238" s="71"/>
      <c r="H238" s="62"/>
      <c r="I238" s="62"/>
      <c r="J238" s="62"/>
      <c r="K238" s="60"/>
      <c r="L238" s="71"/>
      <c r="M238" s="71"/>
      <c r="N238" s="71"/>
      <c r="O238" s="134"/>
      <c r="P238" s="62"/>
      <c r="Q238" s="62"/>
      <c r="R238" s="60"/>
      <c r="S238" s="71"/>
      <c r="T238" s="71"/>
      <c r="U238" s="71"/>
      <c r="V238" s="63"/>
      <c r="W238" s="62"/>
      <c r="X238" s="63"/>
      <c r="Y238" s="62"/>
      <c r="Z238" s="63"/>
      <c r="AA238" s="63"/>
      <c r="AB238" s="62"/>
      <c r="AC238" s="62"/>
      <c r="AD238" s="19" t="str">
        <f t="shared" si="10"/>
        <v/>
      </c>
      <c r="AE238" s="62"/>
      <c r="AF238" s="194" t="str">
        <f t="shared" si="11"/>
        <v/>
      </c>
      <c r="AU238"/>
      <c r="AY238" s="86"/>
    </row>
    <row r="239" spans="1:51" x14ac:dyDescent="0.35">
      <c r="A239" s="171">
        <v>229</v>
      </c>
      <c r="B239" s="60"/>
      <c r="C239" s="60"/>
      <c r="D239" s="71"/>
      <c r="E239" s="71"/>
      <c r="F239" s="193" t="str">
        <f t="shared" si="9"/>
        <v/>
      </c>
      <c r="G239" s="71"/>
      <c r="H239" s="62"/>
      <c r="I239" s="62"/>
      <c r="J239" s="62"/>
      <c r="K239" s="60"/>
      <c r="L239" s="71"/>
      <c r="M239" s="71"/>
      <c r="N239" s="71"/>
      <c r="O239" s="134"/>
      <c r="P239" s="62"/>
      <c r="Q239" s="62"/>
      <c r="R239" s="60"/>
      <c r="S239" s="71"/>
      <c r="T239" s="71"/>
      <c r="U239" s="71"/>
      <c r="V239" s="63"/>
      <c r="W239" s="62"/>
      <c r="X239" s="63"/>
      <c r="Y239" s="62"/>
      <c r="Z239" s="63"/>
      <c r="AA239" s="63"/>
      <c r="AB239" s="62"/>
      <c r="AC239" s="62"/>
      <c r="AD239" s="19" t="str">
        <f t="shared" si="10"/>
        <v/>
      </c>
      <c r="AE239" s="62"/>
      <c r="AF239" s="194" t="str">
        <f t="shared" si="11"/>
        <v/>
      </c>
      <c r="AU239"/>
      <c r="AY239" s="86"/>
    </row>
    <row r="240" spans="1:51" x14ac:dyDescent="0.35">
      <c r="A240" s="171">
        <v>230</v>
      </c>
      <c r="B240" s="60"/>
      <c r="C240" s="60"/>
      <c r="D240" s="71"/>
      <c r="E240" s="71"/>
      <c r="F240" s="193" t="str">
        <f t="shared" si="9"/>
        <v/>
      </c>
      <c r="G240" s="71"/>
      <c r="H240" s="62"/>
      <c r="I240" s="62"/>
      <c r="J240" s="62"/>
      <c r="K240" s="60"/>
      <c r="L240" s="71"/>
      <c r="M240" s="71"/>
      <c r="N240" s="71"/>
      <c r="O240" s="134"/>
      <c r="P240" s="62"/>
      <c r="Q240" s="62"/>
      <c r="R240" s="60"/>
      <c r="S240" s="71"/>
      <c r="T240" s="71"/>
      <c r="U240" s="71"/>
      <c r="V240" s="63"/>
      <c r="W240" s="62"/>
      <c r="X240" s="63"/>
      <c r="Y240" s="62"/>
      <c r="Z240" s="63"/>
      <c r="AA240" s="63"/>
      <c r="AB240" s="62"/>
      <c r="AC240" s="62"/>
      <c r="AD240" s="19" t="str">
        <f t="shared" si="10"/>
        <v/>
      </c>
      <c r="AE240" s="62"/>
      <c r="AF240" s="194" t="str">
        <f t="shared" si="11"/>
        <v/>
      </c>
      <c r="AU240"/>
      <c r="AY240" s="86"/>
    </row>
    <row r="241" spans="1:51" x14ac:dyDescent="0.35">
      <c r="A241" s="171">
        <v>231</v>
      </c>
      <c r="B241" s="60"/>
      <c r="C241" s="60"/>
      <c r="D241" s="71"/>
      <c r="E241" s="71"/>
      <c r="F241" s="193" t="str">
        <f t="shared" si="9"/>
        <v/>
      </c>
      <c r="G241" s="71"/>
      <c r="H241" s="62"/>
      <c r="I241" s="62"/>
      <c r="J241" s="62"/>
      <c r="K241" s="60"/>
      <c r="L241" s="71"/>
      <c r="M241" s="71"/>
      <c r="N241" s="71"/>
      <c r="O241" s="134"/>
      <c r="P241" s="62"/>
      <c r="Q241" s="62"/>
      <c r="R241" s="60"/>
      <c r="S241" s="71"/>
      <c r="T241" s="71"/>
      <c r="U241" s="71"/>
      <c r="V241" s="63"/>
      <c r="W241" s="62"/>
      <c r="X241" s="63"/>
      <c r="Y241" s="62"/>
      <c r="Z241" s="63"/>
      <c r="AA241" s="63"/>
      <c r="AB241" s="62"/>
      <c r="AC241" s="62"/>
      <c r="AD241" s="19" t="str">
        <f t="shared" si="10"/>
        <v/>
      </c>
      <c r="AE241" s="62"/>
      <c r="AF241" s="194" t="str">
        <f t="shared" si="11"/>
        <v/>
      </c>
      <c r="AU241"/>
      <c r="AY241" s="86"/>
    </row>
    <row r="242" spans="1:51" x14ac:dyDescent="0.35">
      <c r="A242" s="171">
        <v>232</v>
      </c>
      <c r="B242" s="60"/>
      <c r="C242" s="60"/>
      <c r="D242" s="71"/>
      <c r="E242" s="71"/>
      <c r="F242" s="193" t="str">
        <f t="shared" si="9"/>
        <v/>
      </c>
      <c r="G242" s="71"/>
      <c r="H242" s="62"/>
      <c r="I242" s="62"/>
      <c r="J242" s="62"/>
      <c r="K242" s="60"/>
      <c r="L242" s="71"/>
      <c r="M242" s="71"/>
      <c r="N242" s="71"/>
      <c r="O242" s="134"/>
      <c r="P242" s="62"/>
      <c r="Q242" s="62"/>
      <c r="R242" s="60"/>
      <c r="S242" s="71"/>
      <c r="T242" s="71"/>
      <c r="U242" s="71"/>
      <c r="V242" s="63"/>
      <c r="W242" s="62"/>
      <c r="X242" s="63"/>
      <c r="Y242" s="62"/>
      <c r="Z242" s="63"/>
      <c r="AA242" s="63"/>
      <c r="AB242" s="62"/>
      <c r="AC242" s="62"/>
      <c r="AD242" s="19" t="str">
        <f t="shared" si="10"/>
        <v/>
      </c>
      <c r="AE242" s="62"/>
      <c r="AF242" s="194" t="str">
        <f t="shared" si="11"/>
        <v/>
      </c>
      <c r="AU242"/>
      <c r="AY242" s="86"/>
    </row>
    <row r="243" spans="1:51" x14ac:dyDescent="0.35">
      <c r="A243" s="171">
        <v>233</v>
      </c>
      <c r="B243" s="60"/>
      <c r="C243" s="60"/>
      <c r="D243" s="71"/>
      <c r="E243" s="71"/>
      <c r="F243" s="193" t="str">
        <f t="shared" si="9"/>
        <v/>
      </c>
      <c r="G243" s="71"/>
      <c r="H243" s="62"/>
      <c r="I243" s="62"/>
      <c r="J243" s="62"/>
      <c r="K243" s="60"/>
      <c r="L243" s="71"/>
      <c r="M243" s="71"/>
      <c r="N243" s="71"/>
      <c r="O243" s="134"/>
      <c r="P243" s="62"/>
      <c r="Q243" s="62"/>
      <c r="R243" s="60"/>
      <c r="S243" s="71"/>
      <c r="T243" s="71"/>
      <c r="U243" s="71"/>
      <c r="V243" s="63"/>
      <c r="W243" s="62"/>
      <c r="X243" s="63"/>
      <c r="Y243" s="62"/>
      <c r="Z243" s="63"/>
      <c r="AA243" s="63"/>
      <c r="AB243" s="62"/>
      <c r="AC243" s="62"/>
      <c r="AD243" s="19" t="str">
        <f t="shared" si="10"/>
        <v/>
      </c>
      <c r="AE243" s="62"/>
      <c r="AF243" s="194" t="str">
        <f t="shared" si="11"/>
        <v/>
      </c>
      <c r="AU243"/>
      <c r="AY243" s="86"/>
    </row>
    <row r="244" spans="1:51" x14ac:dyDescent="0.35">
      <c r="A244" s="171">
        <v>234</v>
      </c>
      <c r="B244" s="60"/>
      <c r="C244" s="60"/>
      <c r="D244" s="71"/>
      <c r="E244" s="71"/>
      <c r="F244" s="193" t="str">
        <f t="shared" si="9"/>
        <v/>
      </c>
      <c r="G244" s="71"/>
      <c r="H244" s="62"/>
      <c r="I244" s="62"/>
      <c r="J244" s="62"/>
      <c r="K244" s="60"/>
      <c r="L244" s="71"/>
      <c r="M244" s="71"/>
      <c r="N244" s="71"/>
      <c r="O244" s="134"/>
      <c r="P244" s="62"/>
      <c r="Q244" s="62"/>
      <c r="R244" s="60"/>
      <c r="S244" s="71"/>
      <c r="T244" s="71"/>
      <c r="U244" s="71"/>
      <c r="V244" s="63"/>
      <c r="W244" s="62"/>
      <c r="X244" s="63"/>
      <c r="Y244" s="62"/>
      <c r="Z244" s="63"/>
      <c r="AA244" s="63"/>
      <c r="AB244" s="62"/>
      <c r="AC244" s="62"/>
      <c r="AD244" s="19" t="str">
        <f t="shared" si="10"/>
        <v/>
      </c>
      <c r="AE244" s="62"/>
      <c r="AF244" s="194" t="str">
        <f t="shared" si="11"/>
        <v/>
      </c>
      <c r="AU244"/>
      <c r="AY244" s="86"/>
    </row>
    <row r="245" spans="1:51" x14ac:dyDescent="0.35">
      <c r="A245" s="171">
        <v>235</v>
      </c>
      <c r="B245" s="60"/>
      <c r="C245" s="60"/>
      <c r="D245" s="71"/>
      <c r="E245" s="71"/>
      <c r="F245" s="193" t="str">
        <f t="shared" si="9"/>
        <v/>
      </c>
      <c r="G245" s="71"/>
      <c r="H245" s="62"/>
      <c r="I245" s="62"/>
      <c r="J245" s="62"/>
      <c r="K245" s="60"/>
      <c r="L245" s="71"/>
      <c r="M245" s="71"/>
      <c r="N245" s="71"/>
      <c r="O245" s="134"/>
      <c r="P245" s="62"/>
      <c r="Q245" s="62"/>
      <c r="R245" s="60"/>
      <c r="S245" s="71"/>
      <c r="T245" s="71"/>
      <c r="U245" s="71"/>
      <c r="V245" s="63"/>
      <c r="W245" s="62"/>
      <c r="X245" s="63"/>
      <c r="Y245" s="62"/>
      <c r="Z245" s="63"/>
      <c r="AA245" s="63"/>
      <c r="AB245" s="62"/>
      <c r="AC245" s="62"/>
      <c r="AD245" s="19" t="str">
        <f t="shared" si="10"/>
        <v/>
      </c>
      <c r="AE245" s="62"/>
      <c r="AF245" s="194" t="str">
        <f t="shared" si="11"/>
        <v/>
      </c>
      <c r="AU245"/>
      <c r="AY245" s="86"/>
    </row>
    <row r="246" spans="1:51" x14ac:dyDescent="0.35">
      <c r="A246" s="171">
        <v>236</v>
      </c>
      <c r="B246" s="60"/>
      <c r="C246" s="60"/>
      <c r="D246" s="71"/>
      <c r="E246" s="71"/>
      <c r="F246" s="193" t="str">
        <f t="shared" si="9"/>
        <v/>
      </c>
      <c r="G246" s="71"/>
      <c r="H246" s="62"/>
      <c r="I246" s="62"/>
      <c r="J246" s="62"/>
      <c r="K246" s="60"/>
      <c r="L246" s="71"/>
      <c r="M246" s="71"/>
      <c r="N246" s="71"/>
      <c r="O246" s="134"/>
      <c r="P246" s="62"/>
      <c r="Q246" s="62"/>
      <c r="R246" s="60"/>
      <c r="S246" s="71"/>
      <c r="T246" s="71"/>
      <c r="U246" s="71"/>
      <c r="V246" s="63"/>
      <c r="W246" s="62"/>
      <c r="X246" s="63"/>
      <c r="Y246" s="62"/>
      <c r="Z246" s="63"/>
      <c r="AA246" s="63"/>
      <c r="AB246" s="62"/>
      <c r="AC246" s="62"/>
      <c r="AD246" s="19" t="str">
        <f t="shared" si="10"/>
        <v/>
      </c>
      <c r="AE246" s="62"/>
      <c r="AF246" s="194" t="str">
        <f t="shared" si="11"/>
        <v/>
      </c>
      <c r="AU246"/>
      <c r="AY246" s="86"/>
    </row>
    <row r="247" spans="1:51" x14ac:dyDescent="0.35">
      <c r="A247" s="171">
        <v>237</v>
      </c>
      <c r="B247" s="60"/>
      <c r="C247" s="60"/>
      <c r="D247" s="71"/>
      <c r="E247" s="71"/>
      <c r="F247" s="193" t="str">
        <f t="shared" si="9"/>
        <v/>
      </c>
      <c r="G247" s="71"/>
      <c r="H247" s="62"/>
      <c r="I247" s="62"/>
      <c r="J247" s="62"/>
      <c r="K247" s="60"/>
      <c r="L247" s="71"/>
      <c r="M247" s="71"/>
      <c r="N247" s="71"/>
      <c r="O247" s="134"/>
      <c r="P247" s="62"/>
      <c r="Q247" s="62"/>
      <c r="R247" s="60"/>
      <c r="S247" s="71"/>
      <c r="T247" s="71"/>
      <c r="U247" s="71"/>
      <c r="V247" s="63"/>
      <c r="W247" s="62"/>
      <c r="X247" s="63"/>
      <c r="Y247" s="62"/>
      <c r="Z247" s="63"/>
      <c r="AA247" s="63"/>
      <c r="AB247" s="62"/>
      <c r="AC247" s="62"/>
      <c r="AD247" s="19" t="str">
        <f t="shared" si="10"/>
        <v/>
      </c>
      <c r="AE247" s="62"/>
      <c r="AF247" s="194" t="str">
        <f t="shared" si="11"/>
        <v/>
      </c>
      <c r="AU247"/>
      <c r="AY247" s="86"/>
    </row>
    <row r="248" spans="1:51" x14ac:dyDescent="0.35">
      <c r="A248" s="171">
        <v>238</v>
      </c>
      <c r="B248" s="60"/>
      <c r="C248" s="60"/>
      <c r="D248" s="71"/>
      <c r="E248" s="71"/>
      <c r="F248" s="193" t="str">
        <f t="shared" si="9"/>
        <v/>
      </c>
      <c r="G248" s="71"/>
      <c r="H248" s="62"/>
      <c r="I248" s="62"/>
      <c r="J248" s="62"/>
      <c r="K248" s="60"/>
      <c r="L248" s="71"/>
      <c r="M248" s="71"/>
      <c r="N248" s="71"/>
      <c r="O248" s="134"/>
      <c r="P248" s="62"/>
      <c r="Q248" s="62"/>
      <c r="R248" s="60"/>
      <c r="S248" s="71"/>
      <c r="T248" s="71"/>
      <c r="U248" s="71"/>
      <c r="V248" s="63"/>
      <c r="W248" s="62"/>
      <c r="X248" s="63"/>
      <c r="Y248" s="62"/>
      <c r="Z248" s="63"/>
      <c r="AA248" s="63"/>
      <c r="AB248" s="62"/>
      <c r="AC248" s="62"/>
      <c r="AD248" s="19" t="str">
        <f t="shared" si="10"/>
        <v/>
      </c>
      <c r="AE248" s="62"/>
      <c r="AF248" s="194" t="str">
        <f t="shared" si="11"/>
        <v/>
      </c>
      <c r="AU248"/>
      <c r="AY248" s="86"/>
    </row>
    <row r="249" spans="1:51" x14ac:dyDescent="0.35">
      <c r="A249" s="171">
        <v>239</v>
      </c>
      <c r="B249" s="60"/>
      <c r="C249" s="60"/>
      <c r="D249" s="71"/>
      <c r="E249" s="71"/>
      <c r="F249" s="193" t="str">
        <f t="shared" si="9"/>
        <v/>
      </c>
      <c r="G249" s="71"/>
      <c r="H249" s="62"/>
      <c r="I249" s="62"/>
      <c r="J249" s="62"/>
      <c r="K249" s="60"/>
      <c r="L249" s="71"/>
      <c r="M249" s="71"/>
      <c r="N249" s="71"/>
      <c r="O249" s="134"/>
      <c r="P249" s="62"/>
      <c r="Q249" s="62"/>
      <c r="R249" s="60"/>
      <c r="S249" s="71"/>
      <c r="T249" s="71"/>
      <c r="U249" s="71"/>
      <c r="V249" s="63"/>
      <c r="W249" s="62"/>
      <c r="X249" s="63"/>
      <c r="Y249" s="62"/>
      <c r="Z249" s="63"/>
      <c r="AA249" s="63"/>
      <c r="AB249" s="62"/>
      <c r="AC249" s="62"/>
      <c r="AD249" s="19" t="str">
        <f t="shared" si="10"/>
        <v/>
      </c>
      <c r="AE249" s="62"/>
      <c r="AF249" s="194" t="str">
        <f t="shared" si="11"/>
        <v/>
      </c>
      <c r="AU249"/>
      <c r="AY249" s="86"/>
    </row>
    <row r="250" spans="1:51" x14ac:dyDescent="0.35">
      <c r="A250" s="171">
        <v>240</v>
      </c>
      <c r="B250" s="60"/>
      <c r="C250" s="60"/>
      <c r="D250" s="71"/>
      <c r="E250" s="71"/>
      <c r="F250" s="193" t="str">
        <f t="shared" si="9"/>
        <v/>
      </c>
      <c r="G250" s="71"/>
      <c r="H250" s="62"/>
      <c r="I250" s="62"/>
      <c r="J250" s="62"/>
      <c r="K250" s="60"/>
      <c r="L250" s="71"/>
      <c r="M250" s="71"/>
      <c r="N250" s="71"/>
      <c r="O250" s="134"/>
      <c r="P250" s="62"/>
      <c r="Q250" s="62"/>
      <c r="R250" s="60"/>
      <c r="S250" s="71"/>
      <c r="T250" s="71"/>
      <c r="U250" s="71"/>
      <c r="V250" s="63"/>
      <c r="W250" s="62"/>
      <c r="X250" s="63"/>
      <c r="Y250" s="62"/>
      <c r="Z250" s="63"/>
      <c r="AA250" s="63"/>
      <c r="AB250" s="62"/>
      <c r="AC250" s="62"/>
      <c r="AD250" s="19" t="str">
        <f t="shared" si="10"/>
        <v/>
      </c>
      <c r="AE250" s="62"/>
      <c r="AF250" s="194" t="str">
        <f t="shared" si="11"/>
        <v/>
      </c>
      <c r="AU250"/>
      <c r="AY250" s="86"/>
    </row>
    <row r="251" spans="1:51" x14ac:dyDescent="0.35">
      <c r="A251" s="171">
        <v>241</v>
      </c>
      <c r="B251" s="60"/>
      <c r="C251" s="60"/>
      <c r="D251" s="71"/>
      <c r="E251" s="71"/>
      <c r="F251" s="193" t="str">
        <f t="shared" si="9"/>
        <v/>
      </c>
      <c r="G251" s="71"/>
      <c r="H251" s="62"/>
      <c r="I251" s="62"/>
      <c r="J251" s="62"/>
      <c r="K251" s="60"/>
      <c r="L251" s="71"/>
      <c r="M251" s="71"/>
      <c r="N251" s="71"/>
      <c r="O251" s="134"/>
      <c r="P251" s="62"/>
      <c r="Q251" s="62"/>
      <c r="R251" s="60"/>
      <c r="S251" s="71"/>
      <c r="T251" s="71"/>
      <c r="U251" s="71"/>
      <c r="V251" s="63"/>
      <c r="W251" s="62"/>
      <c r="X251" s="63"/>
      <c r="Y251" s="62"/>
      <c r="Z251" s="63"/>
      <c r="AA251" s="63"/>
      <c r="AB251" s="62"/>
      <c r="AC251" s="62"/>
      <c r="AD251" s="19" t="str">
        <f t="shared" si="10"/>
        <v/>
      </c>
      <c r="AE251" s="62"/>
      <c r="AF251" s="194" t="str">
        <f t="shared" si="11"/>
        <v/>
      </c>
      <c r="AU251"/>
      <c r="AY251" s="86"/>
    </row>
    <row r="252" spans="1:51" x14ac:dyDescent="0.35">
      <c r="A252" s="171">
        <v>242</v>
      </c>
      <c r="B252" s="60"/>
      <c r="C252" s="60"/>
      <c r="D252" s="71"/>
      <c r="E252" s="71"/>
      <c r="F252" s="193" t="str">
        <f t="shared" si="9"/>
        <v/>
      </c>
      <c r="G252" s="71"/>
      <c r="H252" s="62"/>
      <c r="I252" s="62"/>
      <c r="J252" s="62"/>
      <c r="K252" s="60"/>
      <c r="L252" s="71"/>
      <c r="M252" s="71"/>
      <c r="N252" s="71"/>
      <c r="O252" s="134"/>
      <c r="P252" s="62"/>
      <c r="Q252" s="62"/>
      <c r="R252" s="60"/>
      <c r="S252" s="71"/>
      <c r="T252" s="71"/>
      <c r="U252" s="71"/>
      <c r="V252" s="63"/>
      <c r="W252" s="62"/>
      <c r="X252" s="63"/>
      <c r="Y252" s="62"/>
      <c r="Z252" s="63"/>
      <c r="AA252" s="63"/>
      <c r="AB252" s="62"/>
      <c r="AC252" s="62"/>
      <c r="AD252" s="19" t="str">
        <f t="shared" si="10"/>
        <v/>
      </c>
      <c r="AE252" s="62"/>
      <c r="AF252" s="194" t="str">
        <f t="shared" si="11"/>
        <v/>
      </c>
      <c r="AU252"/>
      <c r="AY252" s="86"/>
    </row>
    <row r="253" spans="1:51" x14ac:dyDescent="0.35">
      <c r="A253" s="171">
        <v>243</v>
      </c>
      <c r="B253" s="60"/>
      <c r="C253" s="60"/>
      <c r="D253" s="71"/>
      <c r="E253" s="71"/>
      <c r="F253" s="193" t="str">
        <f t="shared" si="9"/>
        <v/>
      </c>
      <c r="G253" s="71"/>
      <c r="H253" s="62"/>
      <c r="I253" s="62"/>
      <c r="J253" s="62"/>
      <c r="K253" s="60"/>
      <c r="L253" s="71"/>
      <c r="M253" s="71"/>
      <c r="N253" s="71"/>
      <c r="O253" s="134"/>
      <c r="P253" s="62"/>
      <c r="Q253" s="62"/>
      <c r="R253" s="60"/>
      <c r="S253" s="71"/>
      <c r="T253" s="71"/>
      <c r="U253" s="71"/>
      <c r="V253" s="63"/>
      <c r="W253" s="62"/>
      <c r="X253" s="63"/>
      <c r="Y253" s="62"/>
      <c r="Z253" s="63"/>
      <c r="AA253" s="63"/>
      <c r="AB253" s="62"/>
      <c r="AC253" s="62"/>
      <c r="AD253" s="19" t="str">
        <f t="shared" si="10"/>
        <v/>
      </c>
      <c r="AE253" s="62"/>
      <c r="AF253" s="194" t="str">
        <f t="shared" si="11"/>
        <v/>
      </c>
      <c r="AU253"/>
      <c r="AY253" s="86"/>
    </row>
    <row r="254" spans="1:51" x14ac:dyDescent="0.35">
      <c r="A254" s="171">
        <v>244</v>
      </c>
      <c r="B254" s="60"/>
      <c r="C254" s="60"/>
      <c r="D254" s="71"/>
      <c r="E254" s="71"/>
      <c r="F254" s="193" t="str">
        <f t="shared" si="9"/>
        <v/>
      </c>
      <c r="G254" s="71"/>
      <c r="H254" s="62"/>
      <c r="I254" s="62"/>
      <c r="J254" s="62"/>
      <c r="K254" s="60"/>
      <c r="L254" s="71"/>
      <c r="M254" s="71"/>
      <c r="N254" s="71"/>
      <c r="O254" s="134"/>
      <c r="P254" s="62"/>
      <c r="Q254" s="62"/>
      <c r="R254" s="60"/>
      <c r="S254" s="71"/>
      <c r="T254" s="71"/>
      <c r="U254" s="71"/>
      <c r="V254" s="63"/>
      <c r="W254" s="62"/>
      <c r="X254" s="63"/>
      <c r="Y254" s="62"/>
      <c r="Z254" s="63"/>
      <c r="AA254" s="63"/>
      <c r="AB254" s="62"/>
      <c r="AC254" s="62"/>
      <c r="AD254" s="19" t="str">
        <f t="shared" si="10"/>
        <v/>
      </c>
      <c r="AE254" s="62"/>
      <c r="AF254" s="194" t="str">
        <f t="shared" si="11"/>
        <v/>
      </c>
      <c r="AU254"/>
      <c r="AY254" s="86"/>
    </row>
    <row r="255" spans="1:51" x14ac:dyDescent="0.35">
      <c r="A255" s="171">
        <v>245</v>
      </c>
      <c r="B255" s="60"/>
      <c r="C255" s="60"/>
      <c r="D255" s="71"/>
      <c r="E255" s="71"/>
      <c r="F255" s="193" t="str">
        <f t="shared" si="9"/>
        <v/>
      </c>
      <c r="G255" s="71"/>
      <c r="H255" s="62"/>
      <c r="I255" s="62"/>
      <c r="J255" s="62"/>
      <c r="K255" s="60"/>
      <c r="L255" s="71"/>
      <c r="M255" s="71"/>
      <c r="N255" s="71"/>
      <c r="O255" s="134"/>
      <c r="P255" s="62"/>
      <c r="Q255" s="62"/>
      <c r="R255" s="60"/>
      <c r="S255" s="71"/>
      <c r="T255" s="71"/>
      <c r="U255" s="71"/>
      <c r="V255" s="63"/>
      <c r="W255" s="62"/>
      <c r="X255" s="63"/>
      <c r="Y255" s="62"/>
      <c r="Z255" s="63"/>
      <c r="AA255" s="63"/>
      <c r="AB255" s="62"/>
      <c r="AC255" s="62"/>
      <c r="AD255" s="19" t="str">
        <f t="shared" si="10"/>
        <v/>
      </c>
      <c r="AE255" s="62"/>
      <c r="AF255" s="194" t="str">
        <f t="shared" si="11"/>
        <v/>
      </c>
      <c r="AU255"/>
      <c r="AY255" s="86"/>
    </row>
    <row r="256" spans="1:51" x14ac:dyDescent="0.35">
      <c r="A256" s="171">
        <v>246</v>
      </c>
      <c r="B256" s="60"/>
      <c r="C256" s="60"/>
      <c r="D256" s="71"/>
      <c r="E256" s="71"/>
      <c r="F256" s="193" t="str">
        <f t="shared" si="9"/>
        <v/>
      </c>
      <c r="G256" s="71"/>
      <c r="H256" s="62"/>
      <c r="I256" s="62"/>
      <c r="J256" s="62"/>
      <c r="K256" s="60"/>
      <c r="L256" s="71"/>
      <c r="M256" s="71"/>
      <c r="N256" s="71"/>
      <c r="O256" s="134"/>
      <c r="P256" s="62"/>
      <c r="Q256" s="62"/>
      <c r="R256" s="60"/>
      <c r="S256" s="71"/>
      <c r="T256" s="71"/>
      <c r="U256" s="71"/>
      <c r="V256" s="63"/>
      <c r="W256" s="62"/>
      <c r="X256" s="63"/>
      <c r="Y256" s="62"/>
      <c r="Z256" s="63"/>
      <c r="AA256" s="63"/>
      <c r="AB256" s="62"/>
      <c r="AC256" s="62"/>
      <c r="AD256" s="19" t="str">
        <f t="shared" si="10"/>
        <v/>
      </c>
      <c r="AE256" s="62"/>
      <c r="AF256" s="194" t="str">
        <f t="shared" si="11"/>
        <v/>
      </c>
      <c r="AU256"/>
      <c r="AY256" s="86"/>
    </row>
    <row r="257" spans="1:51" x14ac:dyDescent="0.35">
      <c r="A257" s="171">
        <v>247</v>
      </c>
      <c r="B257" s="60"/>
      <c r="C257" s="60"/>
      <c r="D257" s="71"/>
      <c r="E257" s="71"/>
      <c r="F257" s="193" t="str">
        <f t="shared" si="9"/>
        <v/>
      </c>
      <c r="G257" s="71"/>
      <c r="H257" s="62"/>
      <c r="I257" s="62"/>
      <c r="J257" s="62"/>
      <c r="K257" s="60"/>
      <c r="L257" s="71"/>
      <c r="M257" s="71"/>
      <c r="N257" s="71"/>
      <c r="O257" s="134"/>
      <c r="P257" s="62"/>
      <c r="Q257" s="62"/>
      <c r="R257" s="60"/>
      <c r="S257" s="71"/>
      <c r="T257" s="71"/>
      <c r="U257" s="71"/>
      <c r="V257" s="63"/>
      <c r="W257" s="62"/>
      <c r="X257" s="63"/>
      <c r="Y257" s="62"/>
      <c r="Z257" s="63"/>
      <c r="AA257" s="63"/>
      <c r="AB257" s="62"/>
      <c r="AC257" s="62"/>
      <c r="AD257" s="19" t="str">
        <f t="shared" si="10"/>
        <v/>
      </c>
      <c r="AE257" s="62"/>
      <c r="AF257" s="194" t="str">
        <f t="shared" si="11"/>
        <v/>
      </c>
      <c r="AU257"/>
      <c r="AY257" s="86"/>
    </row>
    <row r="258" spans="1:51" x14ac:dyDescent="0.35">
      <c r="A258" s="171">
        <v>248</v>
      </c>
      <c r="B258" s="60"/>
      <c r="C258" s="60"/>
      <c r="D258" s="71"/>
      <c r="E258" s="71"/>
      <c r="F258" s="193" t="str">
        <f t="shared" si="9"/>
        <v/>
      </c>
      <c r="G258" s="71"/>
      <c r="H258" s="62"/>
      <c r="I258" s="62"/>
      <c r="J258" s="62"/>
      <c r="K258" s="60"/>
      <c r="L258" s="71"/>
      <c r="M258" s="71"/>
      <c r="N258" s="71"/>
      <c r="O258" s="134"/>
      <c r="P258" s="62"/>
      <c r="Q258" s="62"/>
      <c r="R258" s="60"/>
      <c r="S258" s="71"/>
      <c r="T258" s="71"/>
      <c r="U258" s="71"/>
      <c r="V258" s="63"/>
      <c r="W258" s="62"/>
      <c r="X258" s="63"/>
      <c r="Y258" s="62"/>
      <c r="Z258" s="63"/>
      <c r="AA258" s="63"/>
      <c r="AB258" s="62"/>
      <c r="AC258" s="62"/>
      <c r="AD258" s="19" t="str">
        <f t="shared" si="10"/>
        <v/>
      </c>
      <c r="AE258" s="62"/>
      <c r="AF258" s="194" t="str">
        <f t="shared" si="11"/>
        <v/>
      </c>
      <c r="AU258"/>
      <c r="AY258" s="86"/>
    </row>
    <row r="259" spans="1:51" x14ac:dyDescent="0.35">
      <c r="A259" s="171">
        <v>249</v>
      </c>
      <c r="B259" s="60"/>
      <c r="C259" s="60"/>
      <c r="D259" s="71"/>
      <c r="E259" s="71"/>
      <c r="F259" s="193" t="str">
        <f t="shared" si="9"/>
        <v/>
      </c>
      <c r="G259" s="71"/>
      <c r="H259" s="62"/>
      <c r="I259" s="62"/>
      <c r="J259" s="62"/>
      <c r="K259" s="60"/>
      <c r="L259" s="71"/>
      <c r="M259" s="71"/>
      <c r="N259" s="71"/>
      <c r="O259" s="134"/>
      <c r="P259" s="62"/>
      <c r="Q259" s="62"/>
      <c r="R259" s="60"/>
      <c r="S259" s="71"/>
      <c r="T259" s="71"/>
      <c r="U259" s="71"/>
      <c r="V259" s="63"/>
      <c r="W259" s="62"/>
      <c r="X259" s="63"/>
      <c r="Y259" s="62"/>
      <c r="Z259" s="63"/>
      <c r="AA259" s="63"/>
      <c r="AB259" s="62"/>
      <c r="AC259" s="62"/>
      <c r="AD259" s="19" t="str">
        <f t="shared" si="10"/>
        <v/>
      </c>
      <c r="AE259" s="62"/>
      <c r="AF259" s="194" t="str">
        <f t="shared" si="11"/>
        <v/>
      </c>
      <c r="AU259"/>
      <c r="AY259" s="86"/>
    </row>
    <row r="260" spans="1:51" x14ac:dyDescent="0.35">
      <c r="A260" s="171">
        <v>250</v>
      </c>
      <c r="B260" s="60"/>
      <c r="C260" s="60"/>
      <c r="D260" s="71"/>
      <c r="E260" s="71"/>
      <c r="F260" s="193" t="str">
        <f t="shared" si="9"/>
        <v/>
      </c>
      <c r="G260" s="71"/>
      <c r="H260" s="62"/>
      <c r="I260" s="62"/>
      <c r="J260" s="62"/>
      <c r="K260" s="60"/>
      <c r="L260" s="71"/>
      <c r="M260" s="71"/>
      <c r="N260" s="71"/>
      <c r="O260" s="134"/>
      <c r="P260" s="62"/>
      <c r="Q260" s="62"/>
      <c r="R260" s="60"/>
      <c r="S260" s="71"/>
      <c r="T260" s="71"/>
      <c r="U260" s="71"/>
      <c r="V260" s="63"/>
      <c r="W260" s="62"/>
      <c r="X260" s="63"/>
      <c r="Y260" s="62"/>
      <c r="Z260" s="63"/>
      <c r="AA260" s="63"/>
      <c r="AB260" s="62"/>
      <c r="AC260" s="62"/>
      <c r="AD260" s="19" t="str">
        <f t="shared" si="10"/>
        <v/>
      </c>
      <c r="AE260" s="62"/>
      <c r="AF260" s="194" t="str">
        <f t="shared" si="11"/>
        <v/>
      </c>
      <c r="AU260"/>
      <c r="AY260" s="86"/>
    </row>
    <row r="261" spans="1:51" x14ac:dyDescent="0.35">
      <c r="A261" s="171">
        <v>251</v>
      </c>
      <c r="B261" s="60"/>
      <c r="C261" s="60"/>
      <c r="D261" s="71"/>
      <c r="E261" s="71"/>
      <c r="F261" s="193" t="str">
        <f t="shared" si="9"/>
        <v/>
      </c>
      <c r="G261" s="71"/>
      <c r="H261" s="62"/>
      <c r="I261" s="62"/>
      <c r="J261" s="62"/>
      <c r="K261" s="60"/>
      <c r="L261" s="71"/>
      <c r="M261" s="71"/>
      <c r="N261" s="71"/>
      <c r="O261" s="134"/>
      <c r="P261" s="62"/>
      <c r="Q261" s="62"/>
      <c r="R261" s="60"/>
      <c r="S261" s="71"/>
      <c r="T261" s="71"/>
      <c r="U261" s="71"/>
      <c r="V261" s="63"/>
      <c r="W261" s="62"/>
      <c r="X261" s="63"/>
      <c r="Y261" s="62"/>
      <c r="Z261" s="63"/>
      <c r="AA261" s="63"/>
      <c r="AB261" s="62"/>
      <c r="AC261" s="62"/>
      <c r="AD261" s="19" t="str">
        <f t="shared" si="10"/>
        <v/>
      </c>
      <c r="AE261" s="62"/>
      <c r="AF261" s="194" t="str">
        <f t="shared" si="11"/>
        <v/>
      </c>
      <c r="AU261"/>
      <c r="AY261" s="86"/>
    </row>
    <row r="262" spans="1:51" x14ac:dyDescent="0.35">
      <c r="A262" s="171">
        <v>252</v>
      </c>
      <c r="B262" s="60"/>
      <c r="C262" s="60"/>
      <c r="D262" s="71"/>
      <c r="E262" s="71"/>
      <c r="F262" s="193" t="str">
        <f t="shared" si="9"/>
        <v/>
      </c>
      <c r="G262" s="71"/>
      <c r="H262" s="62"/>
      <c r="I262" s="62"/>
      <c r="J262" s="62"/>
      <c r="K262" s="60"/>
      <c r="L262" s="71"/>
      <c r="M262" s="71"/>
      <c r="N262" s="71"/>
      <c r="O262" s="134"/>
      <c r="P262" s="62"/>
      <c r="Q262" s="62"/>
      <c r="R262" s="60"/>
      <c r="S262" s="71"/>
      <c r="T262" s="71"/>
      <c r="U262" s="71"/>
      <c r="V262" s="63"/>
      <c r="W262" s="62"/>
      <c r="X262" s="63"/>
      <c r="Y262" s="62"/>
      <c r="Z262" s="63"/>
      <c r="AA262" s="63"/>
      <c r="AB262" s="62"/>
      <c r="AC262" s="62"/>
      <c r="AD262" s="19" t="str">
        <f t="shared" si="10"/>
        <v/>
      </c>
      <c r="AE262" s="62"/>
      <c r="AF262" s="194" t="str">
        <f t="shared" si="11"/>
        <v/>
      </c>
      <c r="AU262"/>
      <c r="AY262" s="86"/>
    </row>
    <row r="263" spans="1:51" x14ac:dyDescent="0.35">
      <c r="A263" s="171">
        <v>253</v>
      </c>
      <c r="B263" s="60"/>
      <c r="C263" s="60"/>
      <c r="D263" s="71"/>
      <c r="E263" s="71"/>
      <c r="F263" s="193" t="str">
        <f t="shared" si="9"/>
        <v/>
      </c>
      <c r="G263" s="71"/>
      <c r="H263" s="62"/>
      <c r="I263" s="62"/>
      <c r="J263" s="62"/>
      <c r="K263" s="60"/>
      <c r="L263" s="71"/>
      <c r="M263" s="71"/>
      <c r="N263" s="71"/>
      <c r="O263" s="134"/>
      <c r="P263" s="62"/>
      <c r="Q263" s="62"/>
      <c r="R263" s="60"/>
      <c r="S263" s="71"/>
      <c r="T263" s="71"/>
      <c r="U263" s="71"/>
      <c r="V263" s="63"/>
      <c r="W263" s="62"/>
      <c r="X263" s="63"/>
      <c r="Y263" s="62"/>
      <c r="Z263" s="63"/>
      <c r="AA263" s="63"/>
      <c r="AB263" s="62"/>
      <c r="AC263" s="62"/>
      <c r="AD263" s="19" t="str">
        <f t="shared" si="10"/>
        <v/>
      </c>
      <c r="AE263" s="62"/>
      <c r="AF263" s="194" t="str">
        <f t="shared" si="11"/>
        <v/>
      </c>
      <c r="AU263"/>
      <c r="AY263" s="86"/>
    </row>
    <row r="264" spans="1:51" x14ac:dyDescent="0.35">
      <c r="A264" s="171">
        <v>254</v>
      </c>
      <c r="B264" s="60"/>
      <c r="C264" s="60"/>
      <c r="D264" s="71"/>
      <c r="E264" s="71"/>
      <c r="F264" s="193" t="str">
        <f t="shared" si="9"/>
        <v/>
      </c>
      <c r="G264" s="71"/>
      <c r="H264" s="62"/>
      <c r="I264" s="62"/>
      <c r="J264" s="62"/>
      <c r="K264" s="60"/>
      <c r="L264" s="71"/>
      <c r="M264" s="71"/>
      <c r="N264" s="71"/>
      <c r="O264" s="134"/>
      <c r="P264" s="62"/>
      <c r="Q264" s="62"/>
      <c r="R264" s="60"/>
      <c r="S264" s="71"/>
      <c r="T264" s="71"/>
      <c r="U264" s="71"/>
      <c r="V264" s="63"/>
      <c r="W264" s="62"/>
      <c r="X264" s="63"/>
      <c r="Y264" s="62"/>
      <c r="Z264" s="63"/>
      <c r="AA264" s="63"/>
      <c r="AB264" s="62"/>
      <c r="AC264" s="62"/>
      <c r="AD264" s="19" t="str">
        <f t="shared" si="10"/>
        <v/>
      </c>
      <c r="AE264" s="62"/>
      <c r="AF264" s="194" t="str">
        <f t="shared" si="11"/>
        <v/>
      </c>
      <c r="AU264"/>
      <c r="AY264" s="86"/>
    </row>
    <row r="265" spans="1:51" x14ac:dyDescent="0.35">
      <c r="A265" s="171">
        <v>255</v>
      </c>
      <c r="B265" s="60"/>
      <c r="C265" s="60"/>
      <c r="D265" s="71"/>
      <c r="E265" s="71"/>
      <c r="F265" s="193" t="str">
        <f t="shared" si="9"/>
        <v/>
      </c>
      <c r="G265" s="71"/>
      <c r="H265" s="62"/>
      <c r="I265" s="62"/>
      <c r="J265" s="62"/>
      <c r="K265" s="60"/>
      <c r="L265" s="71"/>
      <c r="M265" s="71"/>
      <c r="N265" s="71"/>
      <c r="O265" s="134"/>
      <c r="P265" s="62"/>
      <c r="Q265" s="62"/>
      <c r="R265" s="60"/>
      <c r="S265" s="71"/>
      <c r="T265" s="71"/>
      <c r="U265" s="71"/>
      <c r="V265" s="63"/>
      <c r="W265" s="62"/>
      <c r="X265" s="63"/>
      <c r="Y265" s="62"/>
      <c r="Z265" s="63"/>
      <c r="AA265" s="63"/>
      <c r="AB265" s="62"/>
      <c r="AC265" s="62"/>
      <c r="AD265" s="19" t="str">
        <f t="shared" si="10"/>
        <v/>
      </c>
      <c r="AE265" s="62"/>
      <c r="AF265" s="194" t="str">
        <f t="shared" si="11"/>
        <v/>
      </c>
      <c r="AU265"/>
      <c r="AY265" s="86"/>
    </row>
    <row r="266" spans="1:51" x14ac:dyDescent="0.35">
      <c r="A266" s="171">
        <v>256</v>
      </c>
      <c r="B266" s="60"/>
      <c r="C266" s="60"/>
      <c r="D266" s="71"/>
      <c r="E266" s="71"/>
      <c r="F266" s="193" t="str">
        <f t="shared" si="9"/>
        <v/>
      </c>
      <c r="G266" s="71"/>
      <c r="H266" s="62"/>
      <c r="I266" s="62"/>
      <c r="J266" s="62"/>
      <c r="K266" s="60"/>
      <c r="L266" s="71"/>
      <c r="M266" s="71"/>
      <c r="N266" s="71"/>
      <c r="O266" s="134"/>
      <c r="P266" s="62"/>
      <c r="Q266" s="62"/>
      <c r="R266" s="60"/>
      <c r="S266" s="71"/>
      <c r="T266" s="71"/>
      <c r="U266" s="71"/>
      <c r="V266" s="63"/>
      <c r="W266" s="62"/>
      <c r="X266" s="63"/>
      <c r="Y266" s="62"/>
      <c r="Z266" s="63"/>
      <c r="AA266" s="63"/>
      <c r="AB266" s="62"/>
      <c r="AC266" s="62"/>
      <c r="AD266" s="19" t="str">
        <f t="shared" si="10"/>
        <v/>
      </c>
      <c r="AE266" s="62"/>
      <c r="AF266" s="194" t="str">
        <f t="shared" si="11"/>
        <v/>
      </c>
      <c r="AU266"/>
      <c r="AY266" s="86"/>
    </row>
    <row r="267" spans="1:51" x14ac:dyDescent="0.35">
      <c r="A267" s="171">
        <v>257</v>
      </c>
      <c r="B267" s="60"/>
      <c r="C267" s="60"/>
      <c r="D267" s="71"/>
      <c r="E267" s="71"/>
      <c r="F267" s="193" t="str">
        <f t="shared" ref="F267:F330" si="12">IF(ISBLANK(B267),"",E267-D267+1)</f>
        <v/>
      </c>
      <c r="G267" s="71"/>
      <c r="H267" s="62"/>
      <c r="I267" s="62"/>
      <c r="J267" s="62"/>
      <c r="K267" s="60"/>
      <c r="L267" s="71"/>
      <c r="M267" s="71"/>
      <c r="N267" s="71"/>
      <c r="O267" s="134"/>
      <c r="P267" s="62"/>
      <c r="Q267" s="62"/>
      <c r="R267" s="60"/>
      <c r="S267" s="71"/>
      <c r="T267" s="71"/>
      <c r="U267" s="71"/>
      <c r="V267" s="63"/>
      <c r="W267" s="62"/>
      <c r="X267" s="63"/>
      <c r="Y267" s="62"/>
      <c r="Z267" s="63"/>
      <c r="AA267" s="63"/>
      <c r="AB267" s="62"/>
      <c r="AC267" s="62"/>
      <c r="AD267" s="19" t="str">
        <f t="shared" si="10"/>
        <v/>
      </c>
      <c r="AE267" s="62"/>
      <c r="AF267" s="194" t="str">
        <f t="shared" si="11"/>
        <v/>
      </c>
      <c r="AU267"/>
      <c r="AY267" s="86"/>
    </row>
    <row r="268" spans="1:51" x14ac:dyDescent="0.35">
      <c r="A268" s="171">
        <v>258</v>
      </c>
      <c r="B268" s="60"/>
      <c r="C268" s="60"/>
      <c r="D268" s="71"/>
      <c r="E268" s="71"/>
      <c r="F268" s="193" t="str">
        <f t="shared" si="12"/>
        <v/>
      </c>
      <c r="G268" s="71"/>
      <c r="H268" s="62"/>
      <c r="I268" s="62"/>
      <c r="J268" s="62"/>
      <c r="K268" s="60"/>
      <c r="L268" s="71"/>
      <c r="M268" s="71"/>
      <c r="N268" s="71"/>
      <c r="O268" s="134"/>
      <c r="P268" s="62"/>
      <c r="Q268" s="62"/>
      <c r="R268" s="60"/>
      <c r="S268" s="71"/>
      <c r="T268" s="71"/>
      <c r="U268" s="71"/>
      <c r="V268" s="63"/>
      <c r="W268" s="62"/>
      <c r="X268" s="63"/>
      <c r="Y268" s="62"/>
      <c r="Z268" s="63"/>
      <c r="AA268" s="63"/>
      <c r="AB268" s="62"/>
      <c r="AC268" s="62"/>
      <c r="AD268" s="19" t="str">
        <f t="shared" ref="AD268:AD331" si="13">IF(ISBLANK(B268),"",IF(AB268=0,1,(IF(Z268="Скорость потока измерялась на сухой основе, а концентрация CH4 измерялась на влажной основе",1/(1-AB268),1-AB268))))</f>
        <v/>
      </c>
      <c r="AE268" s="62"/>
      <c r="AF268" s="194" t="str">
        <f t="shared" ref="AF268:AF331" si="14">IF(ISBLANK(B268),"",IF(I268="скм/м",F268*(H268*AD268*(P268/100)*0.6776*1*1440*(1/1000)),F268*(H268*AD268*(P268/100)*0.6776*(288.706/V268)*(X268/101325)*1440*(1/1000))))</f>
        <v/>
      </c>
      <c r="AU268"/>
      <c r="AY268" s="86"/>
    </row>
    <row r="269" spans="1:51" x14ac:dyDescent="0.35">
      <c r="A269" s="171">
        <v>259</v>
      </c>
      <c r="B269" s="60"/>
      <c r="C269" s="60"/>
      <c r="D269" s="71"/>
      <c r="E269" s="71"/>
      <c r="F269" s="193" t="str">
        <f t="shared" si="12"/>
        <v/>
      </c>
      <c r="G269" s="71"/>
      <c r="H269" s="62"/>
      <c r="I269" s="62"/>
      <c r="J269" s="62"/>
      <c r="K269" s="60"/>
      <c r="L269" s="71"/>
      <c r="M269" s="71"/>
      <c r="N269" s="71"/>
      <c r="O269" s="134"/>
      <c r="P269" s="62"/>
      <c r="Q269" s="62"/>
      <c r="R269" s="60"/>
      <c r="S269" s="71"/>
      <c r="T269" s="71"/>
      <c r="U269" s="71"/>
      <c r="V269" s="63"/>
      <c r="W269" s="62"/>
      <c r="X269" s="63"/>
      <c r="Y269" s="62"/>
      <c r="Z269" s="63"/>
      <c r="AA269" s="63"/>
      <c r="AB269" s="62"/>
      <c r="AC269" s="62"/>
      <c r="AD269" s="19" t="str">
        <f t="shared" si="13"/>
        <v/>
      </c>
      <c r="AE269" s="62"/>
      <c r="AF269" s="194" t="str">
        <f t="shared" si="14"/>
        <v/>
      </c>
      <c r="AU269"/>
      <c r="AY269" s="86"/>
    </row>
    <row r="270" spans="1:51" x14ac:dyDescent="0.35">
      <c r="A270" s="171">
        <v>260</v>
      </c>
      <c r="B270" s="60"/>
      <c r="C270" s="60"/>
      <c r="D270" s="71"/>
      <c r="E270" s="71"/>
      <c r="F270" s="193" t="str">
        <f t="shared" si="12"/>
        <v/>
      </c>
      <c r="G270" s="71"/>
      <c r="H270" s="62"/>
      <c r="I270" s="62"/>
      <c r="J270" s="62"/>
      <c r="K270" s="60"/>
      <c r="L270" s="71"/>
      <c r="M270" s="71"/>
      <c r="N270" s="71"/>
      <c r="O270" s="134"/>
      <c r="P270" s="62"/>
      <c r="Q270" s="62"/>
      <c r="R270" s="60"/>
      <c r="S270" s="71"/>
      <c r="T270" s="71"/>
      <c r="U270" s="71"/>
      <c r="V270" s="63"/>
      <c r="W270" s="62"/>
      <c r="X270" s="63"/>
      <c r="Y270" s="62"/>
      <c r="Z270" s="63"/>
      <c r="AA270" s="63"/>
      <c r="AB270" s="62"/>
      <c r="AC270" s="62"/>
      <c r="AD270" s="19" t="str">
        <f t="shared" si="13"/>
        <v/>
      </c>
      <c r="AE270" s="62"/>
      <c r="AF270" s="194" t="str">
        <f t="shared" si="14"/>
        <v/>
      </c>
      <c r="AU270"/>
      <c r="AY270" s="86"/>
    </row>
    <row r="271" spans="1:51" x14ac:dyDescent="0.35">
      <c r="A271" s="171">
        <v>261</v>
      </c>
      <c r="B271" s="60"/>
      <c r="C271" s="60"/>
      <c r="D271" s="71"/>
      <c r="E271" s="71"/>
      <c r="F271" s="193" t="str">
        <f t="shared" si="12"/>
        <v/>
      </c>
      <c r="G271" s="71"/>
      <c r="H271" s="62"/>
      <c r="I271" s="62"/>
      <c r="J271" s="62"/>
      <c r="K271" s="60"/>
      <c r="L271" s="71"/>
      <c r="M271" s="71"/>
      <c r="N271" s="71"/>
      <c r="O271" s="134"/>
      <c r="P271" s="62"/>
      <c r="Q271" s="62"/>
      <c r="R271" s="60"/>
      <c r="S271" s="71"/>
      <c r="T271" s="71"/>
      <c r="U271" s="71"/>
      <c r="V271" s="63"/>
      <c r="W271" s="62"/>
      <c r="X271" s="63"/>
      <c r="Y271" s="62"/>
      <c r="Z271" s="63"/>
      <c r="AA271" s="63"/>
      <c r="AB271" s="62"/>
      <c r="AC271" s="62"/>
      <c r="AD271" s="19" t="str">
        <f t="shared" si="13"/>
        <v/>
      </c>
      <c r="AE271" s="62"/>
      <c r="AF271" s="194" t="str">
        <f t="shared" si="14"/>
        <v/>
      </c>
      <c r="AU271"/>
      <c r="AY271" s="86"/>
    </row>
    <row r="272" spans="1:51" x14ac:dyDescent="0.35">
      <c r="A272" s="171">
        <v>262</v>
      </c>
      <c r="B272" s="60"/>
      <c r="C272" s="60"/>
      <c r="D272" s="71"/>
      <c r="E272" s="71"/>
      <c r="F272" s="193" t="str">
        <f t="shared" si="12"/>
        <v/>
      </c>
      <c r="G272" s="71"/>
      <c r="H272" s="62"/>
      <c r="I272" s="62"/>
      <c r="J272" s="62"/>
      <c r="K272" s="60"/>
      <c r="L272" s="71"/>
      <c r="M272" s="71"/>
      <c r="N272" s="71"/>
      <c r="O272" s="134"/>
      <c r="P272" s="62"/>
      <c r="Q272" s="62"/>
      <c r="R272" s="60"/>
      <c r="S272" s="71"/>
      <c r="T272" s="71"/>
      <c r="U272" s="71"/>
      <c r="V272" s="63"/>
      <c r="W272" s="62"/>
      <c r="X272" s="63"/>
      <c r="Y272" s="62"/>
      <c r="Z272" s="63"/>
      <c r="AA272" s="63"/>
      <c r="AB272" s="62"/>
      <c r="AC272" s="62"/>
      <c r="AD272" s="19" t="str">
        <f t="shared" si="13"/>
        <v/>
      </c>
      <c r="AE272" s="62"/>
      <c r="AF272" s="194" t="str">
        <f t="shared" si="14"/>
        <v/>
      </c>
      <c r="AU272"/>
      <c r="AY272" s="86"/>
    </row>
    <row r="273" spans="1:51" x14ac:dyDescent="0.35">
      <c r="A273" s="171">
        <v>263</v>
      </c>
      <c r="B273" s="60"/>
      <c r="C273" s="60"/>
      <c r="D273" s="71"/>
      <c r="E273" s="71"/>
      <c r="F273" s="193" t="str">
        <f t="shared" si="12"/>
        <v/>
      </c>
      <c r="G273" s="71"/>
      <c r="H273" s="62"/>
      <c r="I273" s="62"/>
      <c r="J273" s="62"/>
      <c r="K273" s="60"/>
      <c r="L273" s="71"/>
      <c r="M273" s="71"/>
      <c r="N273" s="71"/>
      <c r="O273" s="134"/>
      <c r="P273" s="62"/>
      <c r="Q273" s="62"/>
      <c r="R273" s="60"/>
      <c r="S273" s="71"/>
      <c r="T273" s="71"/>
      <c r="U273" s="71"/>
      <c r="V273" s="63"/>
      <c r="W273" s="62"/>
      <c r="X273" s="63"/>
      <c r="Y273" s="62"/>
      <c r="Z273" s="63"/>
      <c r="AA273" s="63"/>
      <c r="AB273" s="62"/>
      <c r="AC273" s="62"/>
      <c r="AD273" s="19" t="str">
        <f t="shared" si="13"/>
        <v/>
      </c>
      <c r="AE273" s="62"/>
      <c r="AF273" s="194" t="str">
        <f t="shared" si="14"/>
        <v/>
      </c>
      <c r="AU273"/>
      <c r="AY273" s="86"/>
    </row>
    <row r="274" spans="1:51" x14ac:dyDescent="0.35">
      <c r="A274" s="171">
        <v>264</v>
      </c>
      <c r="B274" s="60"/>
      <c r="C274" s="60"/>
      <c r="D274" s="71"/>
      <c r="E274" s="71"/>
      <c r="F274" s="193" t="str">
        <f t="shared" si="12"/>
        <v/>
      </c>
      <c r="G274" s="71"/>
      <c r="H274" s="62"/>
      <c r="I274" s="62"/>
      <c r="J274" s="62"/>
      <c r="K274" s="60"/>
      <c r="L274" s="71"/>
      <c r="M274" s="71"/>
      <c r="N274" s="71"/>
      <c r="O274" s="134"/>
      <c r="P274" s="62"/>
      <c r="Q274" s="62"/>
      <c r="R274" s="60"/>
      <c r="S274" s="71"/>
      <c r="T274" s="71"/>
      <c r="U274" s="71"/>
      <c r="V274" s="63"/>
      <c r="W274" s="62"/>
      <c r="X274" s="63"/>
      <c r="Y274" s="62"/>
      <c r="Z274" s="63"/>
      <c r="AA274" s="63"/>
      <c r="AB274" s="62"/>
      <c r="AC274" s="62"/>
      <c r="AD274" s="19" t="str">
        <f t="shared" si="13"/>
        <v/>
      </c>
      <c r="AE274" s="62"/>
      <c r="AF274" s="194" t="str">
        <f t="shared" si="14"/>
        <v/>
      </c>
      <c r="AU274"/>
      <c r="AY274" s="86"/>
    </row>
    <row r="275" spans="1:51" x14ac:dyDescent="0.35">
      <c r="A275" s="171">
        <v>265</v>
      </c>
      <c r="B275" s="60"/>
      <c r="C275" s="60"/>
      <c r="D275" s="71"/>
      <c r="E275" s="71"/>
      <c r="F275" s="193" t="str">
        <f t="shared" si="12"/>
        <v/>
      </c>
      <c r="G275" s="71"/>
      <c r="H275" s="62"/>
      <c r="I275" s="62"/>
      <c r="J275" s="62"/>
      <c r="K275" s="60"/>
      <c r="L275" s="71"/>
      <c r="M275" s="71"/>
      <c r="N275" s="71"/>
      <c r="O275" s="134"/>
      <c r="P275" s="62"/>
      <c r="Q275" s="62"/>
      <c r="R275" s="60"/>
      <c r="S275" s="71"/>
      <c r="T275" s="71"/>
      <c r="U275" s="71"/>
      <c r="V275" s="63"/>
      <c r="W275" s="62"/>
      <c r="X275" s="63"/>
      <c r="Y275" s="62"/>
      <c r="Z275" s="63"/>
      <c r="AA275" s="63"/>
      <c r="AB275" s="62"/>
      <c r="AC275" s="62"/>
      <c r="AD275" s="19" t="str">
        <f t="shared" si="13"/>
        <v/>
      </c>
      <c r="AE275" s="62"/>
      <c r="AF275" s="194" t="str">
        <f t="shared" si="14"/>
        <v/>
      </c>
      <c r="AU275"/>
      <c r="AY275" s="86"/>
    </row>
    <row r="276" spans="1:51" x14ac:dyDescent="0.35">
      <c r="A276" s="171">
        <v>266</v>
      </c>
      <c r="B276" s="60"/>
      <c r="C276" s="60"/>
      <c r="D276" s="71"/>
      <c r="E276" s="71"/>
      <c r="F276" s="193" t="str">
        <f t="shared" si="12"/>
        <v/>
      </c>
      <c r="G276" s="71"/>
      <c r="H276" s="62"/>
      <c r="I276" s="62"/>
      <c r="J276" s="62"/>
      <c r="K276" s="60"/>
      <c r="L276" s="71"/>
      <c r="M276" s="71"/>
      <c r="N276" s="71"/>
      <c r="O276" s="134"/>
      <c r="P276" s="62"/>
      <c r="Q276" s="62"/>
      <c r="R276" s="60"/>
      <c r="S276" s="71"/>
      <c r="T276" s="71"/>
      <c r="U276" s="71"/>
      <c r="V276" s="63"/>
      <c r="W276" s="62"/>
      <c r="X276" s="63"/>
      <c r="Y276" s="62"/>
      <c r="Z276" s="63"/>
      <c r="AA276" s="63"/>
      <c r="AB276" s="62"/>
      <c r="AC276" s="62"/>
      <c r="AD276" s="19" t="str">
        <f t="shared" si="13"/>
        <v/>
      </c>
      <c r="AE276" s="62"/>
      <c r="AF276" s="194" t="str">
        <f t="shared" si="14"/>
        <v/>
      </c>
      <c r="AU276"/>
      <c r="AY276" s="86"/>
    </row>
    <row r="277" spans="1:51" x14ac:dyDescent="0.35">
      <c r="A277" s="171">
        <v>267</v>
      </c>
      <c r="B277" s="60"/>
      <c r="C277" s="60"/>
      <c r="D277" s="71"/>
      <c r="E277" s="71"/>
      <c r="F277" s="193" t="str">
        <f t="shared" si="12"/>
        <v/>
      </c>
      <c r="G277" s="71"/>
      <c r="H277" s="62"/>
      <c r="I277" s="62"/>
      <c r="J277" s="62"/>
      <c r="K277" s="60"/>
      <c r="L277" s="71"/>
      <c r="M277" s="71"/>
      <c r="N277" s="71"/>
      <c r="O277" s="134"/>
      <c r="P277" s="62"/>
      <c r="Q277" s="62"/>
      <c r="R277" s="60"/>
      <c r="S277" s="71"/>
      <c r="T277" s="71"/>
      <c r="U277" s="71"/>
      <c r="V277" s="63"/>
      <c r="W277" s="62"/>
      <c r="X277" s="63"/>
      <c r="Y277" s="62"/>
      <c r="Z277" s="63"/>
      <c r="AA277" s="63"/>
      <c r="AB277" s="62"/>
      <c r="AC277" s="62"/>
      <c r="AD277" s="19" t="str">
        <f t="shared" si="13"/>
        <v/>
      </c>
      <c r="AE277" s="62"/>
      <c r="AF277" s="194" t="str">
        <f t="shared" si="14"/>
        <v/>
      </c>
      <c r="AU277"/>
      <c r="AY277" s="86"/>
    </row>
    <row r="278" spans="1:51" x14ac:dyDescent="0.35">
      <c r="A278" s="171">
        <v>268</v>
      </c>
      <c r="B278" s="60"/>
      <c r="C278" s="60"/>
      <c r="D278" s="71"/>
      <c r="E278" s="71"/>
      <c r="F278" s="193" t="str">
        <f t="shared" si="12"/>
        <v/>
      </c>
      <c r="G278" s="71"/>
      <c r="H278" s="62"/>
      <c r="I278" s="62"/>
      <c r="J278" s="62"/>
      <c r="K278" s="60"/>
      <c r="L278" s="71"/>
      <c r="M278" s="71"/>
      <c r="N278" s="71"/>
      <c r="O278" s="134"/>
      <c r="P278" s="62"/>
      <c r="Q278" s="62"/>
      <c r="R278" s="60"/>
      <c r="S278" s="71"/>
      <c r="T278" s="71"/>
      <c r="U278" s="71"/>
      <c r="V278" s="63"/>
      <c r="W278" s="62"/>
      <c r="X278" s="63"/>
      <c r="Y278" s="62"/>
      <c r="Z278" s="63"/>
      <c r="AA278" s="63"/>
      <c r="AB278" s="62"/>
      <c r="AC278" s="62"/>
      <c r="AD278" s="19" t="str">
        <f t="shared" si="13"/>
        <v/>
      </c>
      <c r="AE278" s="62"/>
      <c r="AF278" s="194" t="str">
        <f t="shared" si="14"/>
        <v/>
      </c>
      <c r="AU278"/>
      <c r="AY278" s="86"/>
    </row>
    <row r="279" spans="1:51" x14ac:dyDescent="0.35">
      <c r="A279" s="171">
        <v>269</v>
      </c>
      <c r="B279" s="60"/>
      <c r="C279" s="60"/>
      <c r="D279" s="71"/>
      <c r="E279" s="71"/>
      <c r="F279" s="193" t="str">
        <f t="shared" si="12"/>
        <v/>
      </c>
      <c r="G279" s="71"/>
      <c r="H279" s="62"/>
      <c r="I279" s="62"/>
      <c r="J279" s="62"/>
      <c r="K279" s="60"/>
      <c r="L279" s="71"/>
      <c r="M279" s="71"/>
      <c r="N279" s="71"/>
      <c r="O279" s="134"/>
      <c r="P279" s="62"/>
      <c r="Q279" s="62"/>
      <c r="R279" s="60"/>
      <c r="S279" s="71"/>
      <c r="T279" s="71"/>
      <c r="U279" s="71"/>
      <c r="V279" s="63"/>
      <c r="W279" s="62"/>
      <c r="X279" s="63"/>
      <c r="Y279" s="62"/>
      <c r="Z279" s="63"/>
      <c r="AA279" s="63"/>
      <c r="AB279" s="62"/>
      <c r="AC279" s="62"/>
      <c r="AD279" s="19" t="str">
        <f t="shared" si="13"/>
        <v/>
      </c>
      <c r="AE279" s="62"/>
      <c r="AF279" s="194" t="str">
        <f t="shared" si="14"/>
        <v/>
      </c>
      <c r="AU279"/>
      <c r="AY279" s="86"/>
    </row>
    <row r="280" spans="1:51" x14ac:dyDescent="0.35">
      <c r="A280" s="171">
        <v>270</v>
      </c>
      <c r="B280" s="60"/>
      <c r="C280" s="60"/>
      <c r="D280" s="71"/>
      <c r="E280" s="71"/>
      <c r="F280" s="193" t="str">
        <f t="shared" si="12"/>
        <v/>
      </c>
      <c r="G280" s="71"/>
      <c r="H280" s="62"/>
      <c r="I280" s="62"/>
      <c r="J280" s="62"/>
      <c r="K280" s="60"/>
      <c r="L280" s="71"/>
      <c r="M280" s="71"/>
      <c r="N280" s="71"/>
      <c r="O280" s="134"/>
      <c r="P280" s="62"/>
      <c r="Q280" s="62"/>
      <c r="R280" s="60"/>
      <c r="S280" s="71"/>
      <c r="T280" s="71"/>
      <c r="U280" s="71"/>
      <c r="V280" s="63"/>
      <c r="W280" s="62"/>
      <c r="X280" s="63"/>
      <c r="Y280" s="62"/>
      <c r="Z280" s="63"/>
      <c r="AA280" s="63"/>
      <c r="AB280" s="62"/>
      <c r="AC280" s="62"/>
      <c r="AD280" s="19" t="str">
        <f t="shared" si="13"/>
        <v/>
      </c>
      <c r="AE280" s="62"/>
      <c r="AF280" s="194" t="str">
        <f t="shared" si="14"/>
        <v/>
      </c>
      <c r="AU280"/>
      <c r="AY280" s="86"/>
    </row>
    <row r="281" spans="1:51" x14ac:dyDescent="0.35">
      <c r="A281" s="171">
        <v>271</v>
      </c>
      <c r="B281" s="60"/>
      <c r="C281" s="60"/>
      <c r="D281" s="71"/>
      <c r="E281" s="71"/>
      <c r="F281" s="193" t="str">
        <f t="shared" si="12"/>
        <v/>
      </c>
      <c r="G281" s="71"/>
      <c r="H281" s="62"/>
      <c r="I281" s="62"/>
      <c r="J281" s="62"/>
      <c r="K281" s="60"/>
      <c r="L281" s="71"/>
      <c r="M281" s="71"/>
      <c r="N281" s="71"/>
      <c r="O281" s="134"/>
      <c r="P281" s="62"/>
      <c r="Q281" s="62"/>
      <c r="R281" s="60"/>
      <c r="S281" s="71"/>
      <c r="T281" s="71"/>
      <c r="U281" s="71"/>
      <c r="V281" s="63"/>
      <c r="W281" s="62"/>
      <c r="X281" s="63"/>
      <c r="Y281" s="62"/>
      <c r="Z281" s="63"/>
      <c r="AA281" s="63"/>
      <c r="AB281" s="62"/>
      <c r="AC281" s="62"/>
      <c r="AD281" s="19" t="str">
        <f t="shared" si="13"/>
        <v/>
      </c>
      <c r="AE281" s="62"/>
      <c r="AF281" s="194" t="str">
        <f t="shared" si="14"/>
        <v/>
      </c>
      <c r="AU281"/>
      <c r="AY281" s="86"/>
    </row>
    <row r="282" spans="1:51" x14ac:dyDescent="0.35">
      <c r="A282" s="171">
        <v>272</v>
      </c>
      <c r="B282" s="60"/>
      <c r="C282" s="60"/>
      <c r="D282" s="71"/>
      <c r="E282" s="71"/>
      <c r="F282" s="193" t="str">
        <f t="shared" si="12"/>
        <v/>
      </c>
      <c r="G282" s="71"/>
      <c r="H282" s="62"/>
      <c r="I282" s="62"/>
      <c r="J282" s="62"/>
      <c r="K282" s="60"/>
      <c r="L282" s="71"/>
      <c r="M282" s="71"/>
      <c r="N282" s="71"/>
      <c r="O282" s="134"/>
      <c r="P282" s="62"/>
      <c r="Q282" s="62"/>
      <c r="R282" s="60"/>
      <c r="S282" s="71"/>
      <c r="T282" s="71"/>
      <c r="U282" s="71"/>
      <c r="V282" s="63"/>
      <c r="W282" s="62"/>
      <c r="X282" s="63"/>
      <c r="Y282" s="62"/>
      <c r="Z282" s="63"/>
      <c r="AA282" s="63"/>
      <c r="AB282" s="62"/>
      <c r="AC282" s="62"/>
      <c r="AD282" s="19" t="str">
        <f t="shared" si="13"/>
        <v/>
      </c>
      <c r="AE282" s="62"/>
      <c r="AF282" s="194" t="str">
        <f t="shared" si="14"/>
        <v/>
      </c>
      <c r="AU282"/>
      <c r="AY282" s="86"/>
    </row>
    <row r="283" spans="1:51" x14ac:dyDescent="0.35">
      <c r="A283" s="171">
        <v>273</v>
      </c>
      <c r="B283" s="60"/>
      <c r="C283" s="60"/>
      <c r="D283" s="71"/>
      <c r="E283" s="71"/>
      <c r="F283" s="193" t="str">
        <f t="shared" si="12"/>
        <v/>
      </c>
      <c r="G283" s="71"/>
      <c r="H283" s="62"/>
      <c r="I283" s="62"/>
      <c r="J283" s="62"/>
      <c r="K283" s="60"/>
      <c r="L283" s="71"/>
      <c r="M283" s="71"/>
      <c r="N283" s="71"/>
      <c r="O283" s="134"/>
      <c r="P283" s="62"/>
      <c r="Q283" s="62"/>
      <c r="R283" s="60"/>
      <c r="S283" s="71"/>
      <c r="T283" s="71"/>
      <c r="U283" s="71"/>
      <c r="V283" s="63"/>
      <c r="W283" s="62"/>
      <c r="X283" s="63"/>
      <c r="Y283" s="62"/>
      <c r="Z283" s="63"/>
      <c r="AA283" s="63"/>
      <c r="AB283" s="62"/>
      <c r="AC283" s="62"/>
      <c r="AD283" s="19" t="str">
        <f t="shared" si="13"/>
        <v/>
      </c>
      <c r="AE283" s="62"/>
      <c r="AF283" s="194" t="str">
        <f t="shared" si="14"/>
        <v/>
      </c>
      <c r="AU283"/>
      <c r="AY283" s="86"/>
    </row>
    <row r="284" spans="1:51" x14ac:dyDescent="0.35">
      <c r="A284" s="171">
        <v>274</v>
      </c>
      <c r="B284" s="60"/>
      <c r="C284" s="60"/>
      <c r="D284" s="71"/>
      <c r="E284" s="71"/>
      <c r="F284" s="193" t="str">
        <f t="shared" si="12"/>
        <v/>
      </c>
      <c r="G284" s="71"/>
      <c r="H284" s="62"/>
      <c r="I284" s="62"/>
      <c r="J284" s="62"/>
      <c r="K284" s="60"/>
      <c r="L284" s="71"/>
      <c r="M284" s="71"/>
      <c r="N284" s="71"/>
      <c r="O284" s="134"/>
      <c r="P284" s="62"/>
      <c r="Q284" s="62"/>
      <c r="R284" s="60"/>
      <c r="S284" s="71"/>
      <c r="T284" s="71"/>
      <c r="U284" s="71"/>
      <c r="V284" s="63"/>
      <c r="W284" s="62"/>
      <c r="X284" s="63"/>
      <c r="Y284" s="62"/>
      <c r="Z284" s="63"/>
      <c r="AA284" s="63"/>
      <c r="AB284" s="62"/>
      <c r="AC284" s="62"/>
      <c r="AD284" s="19" t="str">
        <f t="shared" si="13"/>
        <v/>
      </c>
      <c r="AE284" s="62"/>
      <c r="AF284" s="194" t="str">
        <f t="shared" si="14"/>
        <v/>
      </c>
      <c r="AU284"/>
      <c r="AY284" s="86"/>
    </row>
    <row r="285" spans="1:51" x14ac:dyDescent="0.35">
      <c r="A285" s="171">
        <v>275</v>
      </c>
      <c r="B285" s="60"/>
      <c r="C285" s="60"/>
      <c r="D285" s="71"/>
      <c r="E285" s="71"/>
      <c r="F285" s="193" t="str">
        <f t="shared" si="12"/>
        <v/>
      </c>
      <c r="G285" s="71"/>
      <c r="H285" s="62"/>
      <c r="I285" s="62"/>
      <c r="J285" s="62"/>
      <c r="K285" s="60"/>
      <c r="L285" s="71"/>
      <c r="M285" s="71"/>
      <c r="N285" s="71"/>
      <c r="O285" s="134"/>
      <c r="P285" s="62"/>
      <c r="Q285" s="62"/>
      <c r="R285" s="60"/>
      <c r="S285" s="71"/>
      <c r="T285" s="71"/>
      <c r="U285" s="71"/>
      <c r="V285" s="63"/>
      <c r="W285" s="62"/>
      <c r="X285" s="63"/>
      <c r="Y285" s="62"/>
      <c r="Z285" s="63"/>
      <c r="AA285" s="63"/>
      <c r="AB285" s="62"/>
      <c r="AC285" s="62"/>
      <c r="AD285" s="19" t="str">
        <f t="shared" si="13"/>
        <v/>
      </c>
      <c r="AE285" s="62"/>
      <c r="AF285" s="194" t="str">
        <f t="shared" si="14"/>
        <v/>
      </c>
      <c r="AU285"/>
      <c r="AY285" s="86"/>
    </row>
    <row r="286" spans="1:51" x14ac:dyDescent="0.35">
      <c r="A286" s="171">
        <v>276</v>
      </c>
      <c r="B286" s="60"/>
      <c r="C286" s="60"/>
      <c r="D286" s="71"/>
      <c r="E286" s="71"/>
      <c r="F286" s="193" t="str">
        <f t="shared" si="12"/>
        <v/>
      </c>
      <c r="G286" s="71"/>
      <c r="H286" s="62"/>
      <c r="I286" s="62"/>
      <c r="J286" s="62"/>
      <c r="K286" s="60"/>
      <c r="L286" s="71"/>
      <c r="M286" s="71"/>
      <c r="N286" s="71"/>
      <c r="O286" s="134"/>
      <c r="P286" s="62"/>
      <c r="Q286" s="62"/>
      <c r="R286" s="60"/>
      <c r="S286" s="71"/>
      <c r="T286" s="71"/>
      <c r="U286" s="71"/>
      <c r="V286" s="63"/>
      <c r="W286" s="62"/>
      <c r="X286" s="63"/>
      <c r="Y286" s="62"/>
      <c r="Z286" s="63"/>
      <c r="AA286" s="63"/>
      <c r="AB286" s="62"/>
      <c r="AC286" s="62"/>
      <c r="AD286" s="19" t="str">
        <f t="shared" si="13"/>
        <v/>
      </c>
      <c r="AE286" s="62"/>
      <c r="AF286" s="194" t="str">
        <f t="shared" si="14"/>
        <v/>
      </c>
      <c r="AU286"/>
      <c r="AY286" s="86"/>
    </row>
    <row r="287" spans="1:51" x14ac:dyDescent="0.35">
      <c r="A287" s="171">
        <v>277</v>
      </c>
      <c r="B287" s="60"/>
      <c r="C287" s="60"/>
      <c r="D287" s="71"/>
      <c r="E287" s="71"/>
      <c r="F287" s="193" t="str">
        <f t="shared" si="12"/>
        <v/>
      </c>
      <c r="G287" s="71"/>
      <c r="H287" s="62"/>
      <c r="I287" s="62"/>
      <c r="J287" s="62"/>
      <c r="K287" s="60"/>
      <c r="L287" s="71"/>
      <c r="M287" s="71"/>
      <c r="N287" s="71"/>
      <c r="O287" s="134"/>
      <c r="P287" s="62"/>
      <c r="Q287" s="62"/>
      <c r="R287" s="60"/>
      <c r="S287" s="71"/>
      <c r="T287" s="71"/>
      <c r="U287" s="71"/>
      <c r="V287" s="63"/>
      <c r="W287" s="62"/>
      <c r="X287" s="63"/>
      <c r="Y287" s="62"/>
      <c r="Z287" s="63"/>
      <c r="AA287" s="63"/>
      <c r="AB287" s="62"/>
      <c r="AC287" s="62"/>
      <c r="AD287" s="19" t="str">
        <f t="shared" si="13"/>
        <v/>
      </c>
      <c r="AE287" s="62"/>
      <c r="AF287" s="194" t="str">
        <f t="shared" si="14"/>
        <v/>
      </c>
      <c r="AU287"/>
      <c r="AY287" s="86"/>
    </row>
    <row r="288" spans="1:51" x14ac:dyDescent="0.35">
      <c r="A288" s="171">
        <v>278</v>
      </c>
      <c r="B288" s="60"/>
      <c r="C288" s="60"/>
      <c r="D288" s="71"/>
      <c r="E288" s="71"/>
      <c r="F288" s="193" t="str">
        <f t="shared" si="12"/>
        <v/>
      </c>
      <c r="G288" s="71"/>
      <c r="H288" s="62"/>
      <c r="I288" s="62"/>
      <c r="J288" s="62"/>
      <c r="K288" s="60"/>
      <c r="L288" s="71"/>
      <c r="M288" s="71"/>
      <c r="N288" s="71"/>
      <c r="O288" s="134"/>
      <c r="P288" s="62"/>
      <c r="Q288" s="62"/>
      <c r="R288" s="60"/>
      <c r="S288" s="71"/>
      <c r="T288" s="71"/>
      <c r="U288" s="71"/>
      <c r="V288" s="63"/>
      <c r="W288" s="62"/>
      <c r="X288" s="63"/>
      <c r="Y288" s="62"/>
      <c r="Z288" s="63"/>
      <c r="AA288" s="63"/>
      <c r="AB288" s="62"/>
      <c r="AC288" s="62"/>
      <c r="AD288" s="19" t="str">
        <f t="shared" si="13"/>
        <v/>
      </c>
      <c r="AE288" s="62"/>
      <c r="AF288" s="194" t="str">
        <f t="shared" si="14"/>
        <v/>
      </c>
      <c r="AU288"/>
      <c r="AY288" s="86"/>
    </row>
    <row r="289" spans="1:51" x14ac:dyDescent="0.35">
      <c r="A289" s="171">
        <v>279</v>
      </c>
      <c r="B289" s="60"/>
      <c r="C289" s="60"/>
      <c r="D289" s="71"/>
      <c r="E289" s="71"/>
      <c r="F289" s="193" t="str">
        <f t="shared" si="12"/>
        <v/>
      </c>
      <c r="G289" s="71"/>
      <c r="H289" s="62"/>
      <c r="I289" s="62"/>
      <c r="J289" s="62"/>
      <c r="K289" s="60"/>
      <c r="L289" s="71"/>
      <c r="M289" s="71"/>
      <c r="N289" s="71"/>
      <c r="O289" s="134"/>
      <c r="P289" s="62"/>
      <c r="Q289" s="62"/>
      <c r="R289" s="60"/>
      <c r="S289" s="71"/>
      <c r="T289" s="71"/>
      <c r="U289" s="71"/>
      <c r="V289" s="63"/>
      <c r="W289" s="62"/>
      <c r="X289" s="63"/>
      <c r="Y289" s="62"/>
      <c r="Z289" s="63"/>
      <c r="AA289" s="63"/>
      <c r="AB289" s="62"/>
      <c r="AC289" s="62"/>
      <c r="AD289" s="19" t="str">
        <f t="shared" si="13"/>
        <v/>
      </c>
      <c r="AE289" s="62"/>
      <c r="AF289" s="194" t="str">
        <f t="shared" si="14"/>
        <v/>
      </c>
      <c r="AU289"/>
      <c r="AY289" s="86"/>
    </row>
    <row r="290" spans="1:51" x14ac:dyDescent="0.35">
      <c r="A290" s="171">
        <v>280</v>
      </c>
      <c r="B290" s="60"/>
      <c r="C290" s="60"/>
      <c r="D290" s="71"/>
      <c r="E290" s="71"/>
      <c r="F290" s="193" t="str">
        <f t="shared" si="12"/>
        <v/>
      </c>
      <c r="G290" s="71"/>
      <c r="H290" s="62"/>
      <c r="I290" s="62"/>
      <c r="J290" s="62"/>
      <c r="K290" s="60"/>
      <c r="L290" s="71"/>
      <c r="M290" s="71"/>
      <c r="N290" s="71"/>
      <c r="O290" s="134"/>
      <c r="P290" s="62"/>
      <c r="Q290" s="62"/>
      <c r="R290" s="60"/>
      <c r="S290" s="71"/>
      <c r="T290" s="71"/>
      <c r="U290" s="71"/>
      <c r="V290" s="63"/>
      <c r="W290" s="62"/>
      <c r="X290" s="63"/>
      <c r="Y290" s="62"/>
      <c r="Z290" s="63"/>
      <c r="AA290" s="63"/>
      <c r="AB290" s="62"/>
      <c r="AC290" s="62"/>
      <c r="AD290" s="19" t="str">
        <f t="shared" si="13"/>
        <v/>
      </c>
      <c r="AE290" s="62"/>
      <c r="AF290" s="194" t="str">
        <f t="shared" si="14"/>
        <v/>
      </c>
      <c r="AU290"/>
      <c r="AY290" s="86"/>
    </row>
    <row r="291" spans="1:51" x14ac:dyDescent="0.35">
      <c r="A291" s="171">
        <v>281</v>
      </c>
      <c r="B291" s="60"/>
      <c r="C291" s="60"/>
      <c r="D291" s="71"/>
      <c r="E291" s="71"/>
      <c r="F291" s="193" t="str">
        <f t="shared" si="12"/>
        <v/>
      </c>
      <c r="G291" s="71"/>
      <c r="H291" s="62"/>
      <c r="I291" s="62"/>
      <c r="J291" s="62"/>
      <c r="K291" s="60"/>
      <c r="L291" s="71"/>
      <c r="M291" s="71"/>
      <c r="N291" s="71"/>
      <c r="O291" s="134"/>
      <c r="P291" s="62"/>
      <c r="Q291" s="62"/>
      <c r="R291" s="60"/>
      <c r="S291" s="71"/>
      <c r="T291" s="71"/>
      <c r="U291" s="71"/>
      <c r="V291" s="63"/>
      <c r="W291" s="62"/>
      <c r="X291" s="63"/>
      <c r="Y291" s="62"/>
      <c r="Z291" s="63"/>
      <c r="AA291" s="63"/>
      <c r="AB291" s="62"/>
      <c r="AC291" s="62"/>
      <c r="AD291" s="19" t="str">
        <f t="shared" si="13"/>
        <v/>
      </c>
      <c r="AE291" s="62"/>
      <c r="AF291" s="194" t="str">
        <f t="shared" si="14"/>
        <v/>
      </c>
      <c r="AU291"/>
      <c r="AY291" s="86"/>
    </row>
    <row r="292" spans="1:51" x14ac:dyDescent="0.35">
      <c r="A292" s="171">
        <v>282</v>
      </c>
      <c r="B292" s="60"/>
      <c r="C292" s="60"/>
      <c r="D292" s="71"/>
      <c r="E292" s="71"/>
      <c r="F292" s="193" t="str">
        <f t="shared" si="12"/>
        <v/>
      </c>
      <c r="G292" s="71"/>
      <c r="H292" s="62"/>
      <c r="I292" s="62"/>
      <c r="J292" s="62"/>
      <c r="K292" s="60"/>
      <c r="L292" s="71"/>
      <c r="M292" s="71"/>
      <c r="N292" s="71"/>
      <c r="O292" s="134"/>
      <c r="P292" s="62"/>
      <c r="Q292" s="62"/>
      <c r="R292" s="60"/>
      <c r="S292" s="71"/>
      <c r="T292" s="71"/>
      <c r="U292" s="71"/>
      <c r="V292" s="63"/>
      <c r="W292" s="62"/>
      <c r="X292" s="63"/>
      <c r="Y292" s="62"/>
      <c r="Z292" s="63"/>
      <c r="AA292" s="63"/>
      <c r="AB292" s="62"/>
      <c r="AC292" s="62"/>
      <c r="AD292" s="19" t="str">
        <f t="shared" si="13"/>
        <v/>
      </c>
      <c r="AE292" s="62"/>
      <c r="AF292" s="194" t="str">
        <f t="shared" si="14"/>
        <v/>
      </c>
      <c r="AU292"/>
      <c r="AY292" s="86"/>
    </row>
    <row r="293" spans="1:51" x14ac:dyDescent="0.35">
      <c r="A293" s="171">
        <v>283</v>
      </c>
      <c r="B293" s="60"/>
      <c r="C293" s="60"/>
      <c r="D293" s="71"/>
      <c r="E293" s="71"/>
      <c r="F293" s="193" t="str">
        <f t="shared" si="12"/>
        <v/>
      </c>
      <c r="G293" s="71"/>
      <c r="H293" s="62"/>
      <c r="I293" s="62"/>
      <c r="J293" s="62"/>
      <c r="K293" s="60"/>
      <c r="L293" s="71"/>
      <c r="M293" s="71"/>
      <c r="N293" s="71"/>
      <c r="O293" s="134"/>
      <c r="P293" s="62"/>
      <c r="Q293" s="62"/>
      <c r="R293" s="60"/>
      <c r="S293" s="71"/>
      <c r="T293" s="71"/>
      <c r="U293" s="71"/>
      <c r="V293" s="63"/>
      <c r="W293" s="62"/>
      <c r="X293" s="63"/>
      <c r="Y293" s="62"/>
      <c r="Z293" s="63"/>
      <c r="AA293" s="63"/>
      <c r="AB293" s="62"/>
      <c r="AC293" s="62"/>
      <c r="AD293" s="19" t="str">
        <f t="shared" si="13"/>
        <v/>
      </c>
      <c r="AE293" s="62"/>
      <c r="AF293" s="194" t="str">
        <f t="shared" si="14"/>
        <v/>
      </c>
      <c r="AU293"/>
      <c r="AY293" s="86"/>
    </row>
    <row r="294" spans="1:51" x14ac:dyDescent="0.35">
      <c r="A294" s="171">
        <v>284</v>
      </c>
      <c r="B294" s="60"/>
      <c r="C294" s="60"/>
      <c r="D294" s="71"/>
      <c r="E294" s="71"/>
      <c r="F294" s="193" t="str">
        <f t="shared" si="12"/>
        <v/>
      </c>
      <c r="G294" s="71"/>
      <c r="H294" s="62"/>
      <c r="I294" s="62"/>
      <c r="J294" s="62"/>
      <c r="K294" s="60"/>
      <c r="L294" s="71"/>
      <c r="M294" s="71"/>
      <c r="N294" s="71"/>
      <c r="O294" s="134"/>
      <c r="P294" s="62"/>
      <c r="Q294" s="62"/>
      <c r="R294" s="60"/>
      <c r="S294" s="71"/>
      <c r="T294" s="71"/>
      <c r="U294" s="71"/>
      <c r="V294" s="63"/>
      <c r="W294" s="62"/>
      <c r="X294" s="63"/>
      <c r="Y294" s="62"/>
      <c r="Z294" s="63"/>
      <c r="AA294" s="63"/>
      <c r="AB294" s="62"/>
      <c r="AC294" s="62"/>
      <c r="AD294" s="19" t="str">
        <f t="shared" si="13"/>
        <v/>
      </c>
      <c r="AE294" s="62"/>
      <c r="AF294" s="194" t="str">
        <f t="shared" si="14"/>
        <v/>
      </c>
      <c r="AU294"/>
      <c r="AY294" s="86"/>
    </row>
    <row r="295" spans="1:51" x14ac:dyDescent="0.35">
      <c r="A295" s="171">
        <v>285</v>
      </c>
      <c r="B295" s="60"/>
      <c r="C295" s="60"/>
      <c r="D295" s="71"/>
      <c r="E295" s="71"/>
      <c r="F295" s="193" t="str">
        <f t="shared" si="12"/>
        <v/>
      </c>
      <c r="G295" s="71"/>
      <c r="H295" s="62"/>
      <c r="I295" s="62"/>
      <c r="J295" s="62"/>
      <c r="K295" s="60"/>
      <c r="L295" s="71"/>
      <c r="M295" s="71"/>
      <c r="N295" s="71"/>
      <c r="O295" s="134"/>
      <c r="P295" s="62"/>
      <c r="Q295" s="62"/>
      <c r="R295" s="60"/>
      <c r="S295" s="71"/>
      <c r="T295" s="71"/>
      <c r="U295" s="71"/>
      <c r="V295" s="63"/>
      <c r="W295" s="62"/>
      <c r="X295" s="63"/>
      <c r="Y295" s="62"/>
      <c r="Z295" s="63"/>
      <c r="AA295" s="63"/>
      <c r="AB295" s="62"/>
      <c r="AC295" s="62"/>
      <c r="AD295" s="19" t="str">
        <f t="shared" si="13"/>
        <v/>
      </c>
      <c r="AE295" s="62"/>
      <c r="AF295" s="194" t="str">
        <f t="shared" si="14"/>
        <v/>
      </c>
      <c r="AU295"/>
      <c r="AY295" s="86"/>
    </row>
    <row r="296" spans="1:51" x14ac:dyDescent="0.35">
      <c r="A296" s="171">
        <v>286</v>
      </c>
      <c r="B296" s="60"/>
      <c r="C296" s="60"/>
      <c r="D296" s="71"/>
      <c r="E296" s="71"/>
      <c r="F296" s="193" t="str">
        <f t="shared" si="12"/>
        <v/>
      </c>
      <c r="G296" s="71"/>
      <c r="H296" s="62"/>
      <c r="I296" s="62"/>
      <c r="J296" s="62"/>
      <c r="K296" s="60"/>
      <c r="L296" s="71"/>
      <c r="M296" s="71"/>
      <c r="N296" s="71"/>
      <c r="O296" s="134"/>
      <c r="P296" s="62"/>
      <c r="Q296" s="62"/>
      <c r="R296" s="60"/>
      <c r="S296" s="71"/>
      <c r="T296" s="71"/>
      <c r="U296" s="71"/>
      <c r="V296" s="63"/>
      <c r="W296" s="62"/>
      <c r="X296" s="63"/>
      <c r="Y296" s="62"/>
      <c r="Z296" s="63"/>
      <c r="AA296" s="63"/>
      <c r="AB296" s="62"/>
      <c r="AC296" s="62"/>
      <c r="AD296" s="19" t="str">
        <f t="shared" si="13"/>
        <v/>
      </c>
      <c r="AE296" s="62"/>
      <c r="AF296" s="194" t="str">
        <f t="shared" si="14"/>
        <v/>
      </c>
      <c r="AU296"/>
      <c r="AY296" s="86"/>
    </row>
    <row r="297" spans="1:51" x14ac:dyDescent="0.35">
      <c r="A297" s="171">
        <v>287</v>
      </c>
      <c r="B297" s="60"/>
      <c r="C297" s="60"/>
      <c r="D297" s="71"/>
      <c r="E297" s="71"/>
      <c r="F297" s="193" t="str">
        <f t="shared" si="12"/>
        <v/>
      </c>
      <c r="G297" s="71"/>
      <c r="H297" s="62"/>
      <c r="I297" s="62"/>
      <c r="J297" s="62"/>
      <c r="K297" s="60"/>
      <c r="L297" s="71"/>
      <c r="M297" s="71"/>
      <c r="N297" s="71"/>
      <c r="O297" s="134"/>
      <c r="P297" s="62"/>
      <c r="Q297" s="62"/>
      <c r="R297" s="60"/>
      <c r="S297" s="71"/>
      <c r="T297" s="71"/>
      <c r="U297" s="71"/>
      <c r="V297" s="63"/>
      <c r="W297" s="62"/>
      <c r="X297" s="63"/>
      <c r="Y297" s="62"/>
      <c r="Z297" s="63"/>
      <c r="AA297" s="63"/>
      <c r="AB297" s="62"/>
      <c r="AC297" s="62"/>
      <c r="AD297" s="19" t="str">
        <f t="shared" si="13"/>
        <v/>
      </c>
      <c r="AE297" s="62"/>
      <c r="AF297" s="194" t="str">
        <f t="shared" si="14"/>
        <v/>
      </c>
      <c r="AU297"/>
      <c r="AY297" s="86"/>
    </row>
    <row r="298" spans="1:51" x14ac:dyDescent="0.35">
      <c r="A298" s="171">
        <v>288</v>
      </c>
      <c r="B298" s="60"/>
      <c r="C298" s="60"/>
      <c r="D298" s="71"/>
      <c r="E298" s="71"/>
      <c r="F298" s="193" t="str">
        <f t="shared" si="12"/>
        <v/>
      </c>
      <c r="G298" s="71"/>
      <c r="H298" s="62"/>
      <c r="I298" s="62"/>
      <c r="J298" s="62"/>
      <c r="K298" s="60"/>
      <c r="L298" s="71"/>
      <c r="M298" s="71"/>
      <c r="N298" s="71"/>
      <c r="O298" s="134"/>
      <c r="P298" s="62"/>
      <c r="Q298" s="62"/>
      <c r="R298" s="60"/>
      <c r="S298" s="71"/>
      <c r="T298" s="71"/>
      <c r="U298" s="71"/>
      <c r="V298" s="63"/>
      <c r="W298" s="62"/>
      <c r="X298" s="63"/>
      <c r="Y298" s="62"/>
      <c r="Z298" s="63"/>
      <c r="AA298" s="63"/>
      <c r="AB298" s="62"/>
      <c r="AC298" s="62"/>
      <c r="AD298" s="19" t="str">
        <f t="shared" si="13"/>
        <v/>
      </c>
      <c r="AE298" s="62"/>
      <c r="AF298" s="194" t="str">
        <f t="shared" si="14"/>
        <v/>
      </c>
      <c r="AU298"/>
      <c r="AY298" s="86"/>
    </row>
    <row r="299" spans="1:51" x14ac:dyDescent="0.35">
      <c r="A299" s="171">
        <v>289</v>
      </c>
      <c r="B299" s="60"/>
      <c r="C299" s="60"/>
      <c r="D299" s="71"/>
      <c r="E299" s="71"/>
      <c r="F299" s="193" t="str">
        <f t="shared" si="12"/>
        <v/>
      </c>
      <c r="G299" s="71"/>
      <c r="H299" s="62"/>
      <c r="I299" s="62"/>
      <c r="J299" s="62"/>
      <c r="K299" s="60"/>
      <c r="L299" s="71"/>
      <c r="M299" s="71"/>
      <c r="N299" s="71"/>
      <c r="O299" s="134"/>
      <c r="P299" s="62"/>
      <c r="Q299" s="62"/>
      <c r="R299" s="60"/>
      <c r="S299" s="71"/>
      <c r="T299" s="71"/>
      <c r="U299" s="71"/>
      <c r="V299" s="63"/>
      <c r="W299" s="62"/>
      <c r="X299" s="63"/>
      <c r="Y299" s="62"/>
      <c r="Z299" s="63"/>
      <c r="AA299" s="63"/>
      <c r="AB299" s="62"/>
      <c r="AC299" s="62"/>
      <c r="AD299" s="19" t="str">
        <f t="shared" si="13"/>
        <v/>
      </c>
      <c r="AE299" s="62"/>
      <c r="AF299" s="194" t="str">
        <f t="shared" si="14"/>
        <v/>
      </c>
      <c r="AU299"/>
      <c r="AY299" s="86"/>
    </row>
    <row r="300" spans="1:51" x14ac:dyDescent="0.35">
      <c r="A300" s="171">
        <v>290</v>
      </c>
      <c r="B300" s="60"/>
      <c r="C300" s="60"/>
      <c r="D300" s="71"/>
      <c r="E300" s="71"/>
      <c r="F300" s="193" t="str">
        <f t="shared" si="12"/>
        <v/>
      </c>
      <c r="G300" s="71"/>
      <c r="H300" s="62"/>
      <c r="I300" s="62"/>
      <c r="J300" s="62"/>
      <c r="K300" s="60"/>
      <c r="L300" s="71"/>
      <c r="M300" s="71"/>
      <c r="N300" s="71"/>
      <c r="O300" s="134"/>
      <c r="P300" s="62"/>
      <c r="Q300" s="62"/>
      <c r="R300" s="60"/>
      <c r="S300" s="71"/>
      <c r="T300" s="71"/>
      <c r="U300" s="71"/>
      <c r="V300" s="63"/>
      <c r="W300" s="62"/>
      <c r="X300" s="63"/>
      <c r="Y300" s="62"/>
      <c r="Z300" s="63"/>
      <c r="AA300" s="63"/>
      <c r="AB300" s="62"/>
      <c r="AC300" s="62"/>
      <c r="AD300" s="19" t="str">
        <f t="shared" si="13"/>
        <v/>
      </c>
      <c r="AE300" s="62"/>
      <c r="AF300" s="194" t="str">
        <f t="shared" si="14"/>
        <v/>
      </c>
      <c r="AU300"/>
      <c r="AY300" s="86"/>
    </row>
    <row r="301" spans="1:51" x14ac:dyDescent="0.35">
      <c r="A301" s="171">
        <v>291</v>
      </c>
      <c r="B301" s="60"/>
      <c r="C301" s="60"/>
      <c r="D301" s="71"/>
      <c r="E301" s="71"/>
      <c r="F301" s="193" t="str">
        <f t="shared" si="12"/>
        <v/>
      </c>
      <c r="G301" s="71"/>
      <c r="H301" s="62"/>
      <c r="I301" s="62"/>
      <c r="J301" s="62"/>
      <c r="K301" s="60"/>
      <c r="L301" s="71"/>
      <c r="M301" s="71"/>
      <c r="N301" s="71"/>
      <c r="O301" s="134"/>
      <c r="P301" s="62"/>
      <c r="Q301" s="62"/>
      <c r="R301" s="60"/>
      <c r="S301" s="71"/>
      <c r="T301" s="71"/>
      <c r="U301" s="71"/>
      <c r="V301" s="63"/>
      <c r="W301" s="62"/>
      <c r="X301" s="63"/>
      <c r="Y301" s="62"/>
      <c r="Z301" s="63"/>
      <c r="AA301" s="63"/>
      <c r="AB301" s="62"/>
      <c r="AC301" s="62"/>
      <c r="AD301" s="19" t="str">
        <f t="shared" si="13"/>
        <v/>
      </c>
      <c r="AE301" s="62"/>
      <c r="AF301" s="194" t="str">
        <f t="shared" si="14"/>
        <v/>
      </c>
      <c r="AU301"/>
      <c r="AY301" s="86"/>
    </row>
    <row r="302" spans="1:51" x14ac:dyDescent="0.35">
      <c r="A302" s="171">
        <v>292</v>
      </c>
      <c r="B302" s="60"/>
      <c r="C302" s="60"/>
      <c r="D302" s="71"/>
      <c r="E302" s="71"/>
      <c r="F302" s="193" t="str">
        <f t="shared" si="12"/>
        <v/>
      </c>
      <c r="G302" s="71"/>
      <c r="H302" s="62"/>
      <c r="I302" s="62"/>
      <c r="J302" s="62"/>
      <c r="K302" s="60"/>
      <c r="L302" s="71"/>
      <c r="M302" s="71"/>
      <c r="N302" s="71"/>
      <c r="O302" s="134"/>
      <c r="P302" s="62"/>
      <c r="Q302" s="62"/>
      <c r="R302" s="60"/>
      <c r="S302" s="71"/>
      <c r="T302" s="71"/>
      <c r="U302" s="71"/>
      <c r="V302" s="63"/>
      <c r="W302" s="62"/>
      <c r="X302" s="63"/>
      <c r="Y302" s="62"/>
      <c r="Z302" s="63"/>
      <c r="AA302" s="63"/>
      <c r="AB302" s="62"/>
      <c r="AC302" s="62"/>
      <c r="AD302" s="19" t="str">
        <f t="shared" si="13"/>
        <v/>
      </c>
      <c r="AE302" s="62"/>
      <c r="AF302" s="194" t="str">
        <f t="shared" si="14"/>
        <v/>
      </c>
      <c r="AU302"/>
      <c r="AY302" s="86"/>
    </row>
    <row r="303" spans="1:51" x14ac:dyDescent="0.35">
      <c r="A303" s="171">
        <v>293</v>
      </c>
      <c r="B303" s="60"/>
      <c r="C303" s="60"/>
      <c r="D303" s="71"/>
      <c r="E303" s="71"/>
      <c r="F303" s="193" t="str">
        <f t="shared" si="12"/>
        <v/>
      </c>
      <c r="G303" s="71"/>
      <c r="H303" s="62"/>
      <c r="I303" s="62"/>
      <c r="J303" s="62"/>
      <c r="K303" s="60"/>
      <c r="L303" s="71"/>
      <c r="M303" s="71"/>
      <c r="N303" s="71"/>
      <c r="O303" s="134"/>
      <c r="P303" s="62"/>
      <c r="Q303" s="62"/>
      <c r="R303" s="60"/>
      <c r="S303" s="71"/>
      <c r="T303" s="71"/>
      <c r="U303" s="71"/>
      <c r="V303" s="63"/>
      <c r="W303" s="62"/>
      <c r="X303" s="63"/>
      <c r="Y303" s="62"/>
      <c r="Z303" s="63"/>
      <c r="AA303" s="63"/>
      <c r="AB303" s="62"/>
      <c r="AC303" s="62"/>
      <c r="AD303" s="19" t="str">
        <f t="shared" si="13"/>
        <v/>
      </c>
      <c r="AE303" s="62"/>
      <c r="AF303" s="194" t="str">
        <f t="shared" si="14"/>
        <v/>
      </c>
      <c r="AU303"/>
      <c r="AY303" s="86"/>
    </row>
    <row r="304" spans="1:51" x14ac:dyDescent="0.35">
      <c r="A304" s="171">
        <v>294</v>
      </c>
      <c r="B304" s="60"/>
      <c r="C304" s="60"/>
      <c r="D304" s="71"/>
      <c r="E304" s="71"/>
      <c r="F304" s="193" t="str">
        <f t="shared" si="12"/>
        <v/>
      </c>
      <c r="G304" s="71"/>
      <c r="H304" s="62"/>
      <c r="I304" s="62"/>
      <c r="J304" s="62"/>
      <c r="K304" s="60"/>
      <c r="L304" s="71"/>
      <c r="M304" s="71"/>
      <c r="N304" s="71"/>
      <c r="O304" s="134"/>
      <c r="P304" s="62"/>
      <c r="Q304" s="62"/>
      <c r="R304" s="60"/>
      <c r="S304" s="71"/>
      <c r="T304" s="71"/>
      <c r="U304" s="71"/>
      <c r="V304" s="63"/>
      <c r="W304" s="62"/>
      <c r="X304" s="63"/>
      <c r="Y304" s="62"/>
      <c r="Z304" s="63"/>
      <c r="AA304" s="63"/>
      <c r="AB304" s="62"/>
      <c r="AC304" s="62"/>
      <c r="AD304" s="19" t="str">
        <f t="shared" si="13"/>
        <v/>
      </c>
      <c r="AE304" s="62"/>
      <c r="AF304" s="194" t="str">
        <f t="shared" si="14"/>
        <v/>
      </c>
      <c r="AU304"/>
      <c r="AY304" s="86"/>
    </row>
    <row r="305" spans="1:51" x14ac:dyDescent="0.35">
      <c r="A305" s="171">
        <v>295</v>
      </c>
      <c r="B305" s="60"/>
      <c r="C305" s="60"/>
      <c r="D305" s="71"/>
      <c r="E305" s="71"/>
      <c r="F305" s="193" t="str">
        <f t="shared" si="12"/>
        <v/>
      </c>
      <c r="G305" s="71"/>
      <c r="H305" s="62"/>
      <c r="I305" s="62"/>
      <c r="J305" s="62"/>
      <c r="K305" s="60"/>
      <c r="L305" s="71"/>
      <c r="M305" s="71"/>
      <c r="N305" s="71"/>
      <c r="O305" s="134"/>
      <c r="P305" s="62"/>
      <c r="Q305" s="62"/>
      <c r="R305" s="60"/>
      <c r="S305" s="71"/>
      <c r="T305" s="71"/>
      <c r="U305" s="71"/>
      <c r="V305" s="63"/>
      <c r="W305" s="62"/>
      <c r="X305" s="63"/>
      <c r="Y305" s="62"/>
      <c r="Z305" s="63"/>
      <c r="AA305" s="63"/>
      <c r="AB305" s="62"/>
      <c r="AC305" s="62"/>
      <c r="AD305" s="19" t="str">
        <f t="shared" si="13"/>
        <v/>
      </c>
      <c r="AE305" s="62"/>
      <c r="AF305" s="194" t="str">
        <f t="shared" si="14"/>
        <v/>
      </c>
      <c r="AU305"/>
      <c r="AY305" s="86"/>
    </row>
    <row r="306" spans="1:51" x14ac:dyDescent="0.35">
      <c r="A306" s="171">
        <v>296</v>
      </c>
      <c r="B306" s="60"/>
      <c r="C306" s="60"/>
      <c r="D306" s="71"/>
      <c r="E306" s="71"/>
      <c r="F306" s="193" t="str">
        <f t="shared" si="12"/>
        <v/>
      </c>
      <c r="G306" s="71"/>
      <c r="H306" s="62"/>
      <c r="I306" s="62"/>
      <c r="J306" s="62"/>
      <c r="K306" s="60"/>
      <c r="L306" s="71"/>
      <c r="M306" s="71"/>
      <c r="N306" s="71"/>
      <c r="O306" s="134"/>
      <c r="P306" s="62"/>
      <c r="Q306" s="62"/>
      <c r="R306" s="60"/>
      <c r="S306" s="71"/>
      <c r="T306" s="71"/>
      <c r="U306" s="71"/>
      <c r="V306" s="63"/>
      <c r="W306" s="62"/>
      <c r="X306" s="63"/>
      <c r="Y306" s="62"/>
      <c r="Z306" s="63"/>
      <c r="AA306" s="63"/>
      <c r="AB306" s="62"/>
      <c r="AC306" s="62"/>
      <c r="AD306" s="19" t="str">
        <f t="shared" si="13"/>
        <v/>
      </c>
      <c r="AE306" s="62"/>
      <c r="AF306" s="194" t="str">
        <f t="shared" si="14"/>
        <v/>
      </c>
      <c r="AU306"/>
      <c r="AY306" s="86"/>
    </row>
    <row r="307" spans="1:51" x14ac:dyDescent="0.35">
      <c r="A307" s="171">
        <v>297</v>
      </c>
      <c r="B307" s="60"/>
      <c r="C307" s="60"/>
      <c r="D307" s="71"/>
      <c r="E307" s="71"/>
      <c r="F307" s="193" t="str">
        <f t="shared" si="12"/>
        <v/>
      </c>
      <c r="G307" s="71"/>
      <c r="H307" s="62"/>
      <c r="I307" s="62"/>
      <c r="J307" s="62"/>
      <c r="K307" s="60"/>
      <c r="L307" s="71"/>
      <c r="M307" s="71"/>
      <c r="N307" s="71"/>
      <c r="O307" s="134"/>
      <c r="P307" s="62"/>
      <c r="Q307" s="62"/>
      <c r="R307" s="60"/>
      <c r="S307" s="71"/>
      <c r="T307" s="71"/>
      <c r="U307" s="71"/>
      <c r="V307" s="63"/>
      <c r="W307" s="62"/>
      <c r="X307" s="63"/>
      <c r="Y307" s="62"/>
      <c r="Z307" s="63"/>
      <c r="AA307" s="63"/>
      <c r="AB307" s="62"/>
      <c r="AC307" s="62"/>
      <c r="AD307" s="19" t="str">
        <f t="shared" si="13"/>
        <v/>
      </c>
      <c r="AE307" s="62"/>
      <c r="AF307" s="194" t="str">
        <f t="shared" si="14"/>
        <v/>
      </c>
      <c r="AU307"/>
      <c r="AY307" s="86"/>
    </row>
    <row r="308" spans="1:51" x14ac:dyDescent="0.35">
      <c r="A308" s="171">
        <v>298</v>
      </c>
      <c r="B308" s="60"/>
      <c r="C308" s="60"/>
      <c r="D308" s="71"/>
      <c r="E308" s="71"/>
      <c r="F308" s="193" t="str">
        <f t="shared" si="12"/>
        <v/>
      </c>
      <c r="G308" s="71"/>
      <c r="H308" s="62"/>
      <c r="I308" s="62"/>
      <c r="J308" s="62"/>
      <c r="K308" s="60"/>
      <c r="L308" s="71"/>
      <c r="M308" s="71"/>
      <c r="N308" s="71"/>
      <c r="O308" s="134"/>
      <c r="P308" s="62"/>
      <c r="Q308" s="62"/>
      <c r="R308" s="60"/>
      <c r="S308" s="71"/>
      <c r="T308" s="71"/>
      <c r="U308" s="71"/>
      <c r="V308" s="63"/>
      <c r="W308" s="62"/>
      <c r="X308" s="63"/>
      <c r="Y308" s="62"/>
      <c r="Z308" s="63"/>
      <c r="AA308" s="63"/>
      <c r="AB308" s="62"/>
      <c r="AC308" s="62"/>
      <c r="AD308" s="19" t="str">
        <f t="shared" si="13"/>
        <v/>
      </c>
      <c r="AE308" s="62"/>
      <c r="AF308" s="194" t="str">
        <f t="shared" si="14"/>
        <v/>
      </c>
      <c r="AU308"/>
      <c r="AY308" s="86"/>
    </row>
    <row r="309" spans="1:51" x14ac:dyDescent="0.35">
      <c r="A309" s="171">
        <v>299</v>
      </c>
      <c r="B309" s="60"/>
      <c r="C309" s="60"/>
      <c r="D309" s="71"/>
      <c r="E309" s="71"/>
      <c r="F309" s="193" t="str">
        <f t="shared" si="12"/>
        <v/>
      </c>
      <c r="G309" s="71"/>
      <c r="H309" s="62"/>
      <c r="I309" s="62"/>
      <c r="J309" s="62"/>
      <c r="K309" s="60"/>
      <c r="L309" s="71"/>
      <c r="M309" s="71"/>
      <c r="N309" s="71"/>
      <c r="O309" s="134"/>
      <c r="P309" s="62"/>
      <c r="Q309" s="62"/>
      <c r="R309" s="60"/>
      <c r="S309" s="71"/>
      <c r="T309" s="71"/>
      <c r="U309" s="71"/>
      <c r="V309" s="63"/>
      <c r="W309" s="62"/>
      <c r="X309" s="63"/>
      <c r="Y309" s="62"/>
      <c r="Z309" s="63"/>
      <c r="AA309" s="63"/>
      <c r="AB309" s="62"/>
      <c r="AC309" s="62"/>
      <c r="AD309" s="19" t="str">
        <f t="shared" si="13"/>
        <v/>
      </c>
      <c r="AE309" s="62"/>
      <c r="AF309" s="194" t="str">
        <f t="shared" si="14"/>
        <v/>
      </c>
      <c r="AU309"/>
      <c r="AY309" s="86"/>
    </row>
    <row r="310" spans="1:51" x14ac:dyDescent="0.35">
      <c r="A310" s="171">
        <v>300</v>
      </c>
      <c r="B310" s="60"/>
      <c r="C310" s="60"/>
      <c r="D310" s="71"/>
      <c r="E310" s="71"/>
      <c r="F310" s="193" t="str">
        <f t="shared" si="12"/>
        <v/>
      </c>
      <c r="G310" s="71"/>
      <c r="H310" s="62"/>
      <c r="I310" s="62"/>
      <c r="J310" s="62"/>
      <c r="K310" s="60"/>
      <c r="L310" s="71"/>
      <c r="M310" s="71"/>
      <c r="N310" s="71"/>
      <c r="O310" s="134"/>
      <c r="P310" s="62"/>
      <c r="Q310" s="62"/>
      <c r="R310" s="60"/>
      <c r="S310" s="71"/>
      <c r="T310" s="71"/>
      <c r="U310" s="71"/>
      <c r="V310" s="63"/>
      <c r="W310" s="62"/>
      <c r="X310" s="63"/>
      <c r="Y310" s="62"/>
      <c r="Z310" s="63"/>
      <c r="AA310" s="63"/>
      <c r="AB310" s="62"/>
      <c r="AC310" s="62"/>
      <c r="AD310" s="19" t="str">
        <f t="shared" si="13"/>
        <v/>
      </c>
      <c r="AE310" s="62"/>
      <c r="AF310" s="194" t="str">
        <f t="shared" si="14"/>
        <v/>
      </c>
      <c r="AU310"/>
      <c r="AY310" s="86"/>
    </row>
    <row r="311" spans="1:51" x14ac:dyDescent="0.35">
      <c r="A311" s="171">
        <v>301</v>
      </c>
      <c r="B311" s="60"/>
      <c r="C311" s="60"/>
      <c r="D311" s="71"/>
      <c r="E311" s="71"/>
      <c r="F311" s="193" t="str">
        <f t="shared" si="12"/>
        <v/>
      </c>
      <c r="G311" s="71"/>
      <c r="H311" s="62"/>
      <c r="I311" s="62"/>
      <c r="J311" s="62"/>
      <c r="K311" s="60"/>
      <c r="L311" s="71"/>
      <c r="M311" s="71"/>
      <c r="N311" s="71"/>
      <c r="O311" s="134"/>
      <c r="P311" s="62"/>
      <c r="Q311" s="62"/>
      <c r="R311" s="60"/>
      <c r="S311" s="71"/>
      <c r="T311" s="71"/>
      <c r="U311" s="71"/>
      <c r="V311" s="63"/>
      <c r="W311" s="62"/>
      <c r="X311" s="63"/>
      <c r="Y311" s="62"/>
      <c r="Z311" s="63"/>
      <c r="AA311" s="63"/>
      <c r="AB311" s="62"/>
      <c r="AC311" s="62"/>
      <c r="AD311" s="19" t="str">
        <f t="shared" si="13"/>
        <v/>
      </c>
      <c r="AE311" s="62"/>
      <c r="AF311" s="194" t="str">
        <f t="shared" si="14"/>
        <v/>
      </c>
      <c r="AU311"/>
      <c r="AY311" s="86"/>
    </row>
    <row r="312" spans="1:51" x14ac:dyDescent="0.35">
      <c r="A312" s="171">
        <v>302</v>
      </c>
      <c r="B312" s="60"/>
      <c r="C312" s="60"/>
      <c r="D312" s="71"/>
      <c r="E312" s="71"/>
      <c r="F312" s="193" t="str">
        <f t="shared" si="12"/>
        <v/>
      </c>
      <c r="G312" s="71"/>
      <c r="H312" s="62"/>
      <c r="I312" s="62"/>
      <c r="J312" s="62"/>
      <c r="K312" s="60"/>
      <c r="L312" s="71"/>
      <c r="M312" s="71"/>
      <c r="N312" s="71"/>
      <c r="O312" s="134"/>
      <c r="P312" s="62"/>
      <c r="Q312" s="62"/>
      <c r="R312" s="60"/>
      <c r="S312" s="71"/>
      <c r="T312" s="71"/>
      <c r="U312" s="71"/>
      <c r="V312" s="63"/>
      <c r="W312" s="62"/>
      <c r="X312" s="63"/>
      <c r="Y312" s="62"/>
      <c r="Z312" s="63"/>
      <c r="AA312" s="63"/>
      <c r="AB312" s="62"/>
      <c r="AC312" s="62"/>
      <c r="AD312" s="19" t="str">
        <f t="shared" si="13"/>
        <v/>
      </c>
      <c r="AE312" s="62"/>
      <c r="AF312" s="194" t="str">
        <f t="shared" si="14"/>
        <v/>
      </c>
      <c r="AU312"/>
      <c r="AY312" s="86"/>
    </row>
    <row r="313" spans="1:51" x14ac:dyDescent="0.35">
      <c r="A313" s="171">
        <v>303</v>
      </c>
      <c r="B313" s="60"/>
      <c r="C313" s="60"/>
      <c r="D313" s="71"/>
      <c r="E313" s="71"/>
      <c r="F313" s="193" t="str">
        <f t="shared" si="12"/>
        <v/>
      </c>
      <c r="G313" s="71"/>
      <c r="H313" s="62"/>
      <c r="I313" s="62"/>
      <c r="J313" s="62"/>
      <c r="K313" s="60"/>
      <c r="L313" s="71"/>
      <c r="M313" s="71"/>
      <c r="N313" s="71"/>
      <c r="O313" s="134"/>
      <c r="P313" s="62"/>
      <c r="Q313" s="62"/>
      <c r="R313" s="60"/>
      <c r="S313" s="71"/>
      <c r="T313" s="71"/>
      <c r="U313" s="71"/>
      <c r="V313" s="63"/>
      <c r="W313" s="62"/>
      <c r="X313" s="63"/>
      <c r="Y313" s="62"/>
      <c r="Z313" s="63"/>
      <c r="AA313" s="63"/>
      <c r="AB313" s="62"/>
      <c r="AC313" s="62"/>
      <c r="AD313" s="19" t="str">
        <f t="shared" si="13"/>
        <v/>
      </c>
      <c r="AE313" s="62"/>
      <c r="AF313" s="194" t="str">
        <f t="shared" si="14"/>
        <v/>
      </c>
      <c r="AU313"/>
      <c r="AY313" s="86"/>
    </row>
    <row r="314" spans="1:51" x14ac:dyDescent="0.35">
      <c r="A314" s="171">
        <v>304</v>
      </c>
      <c r="B314" s="60"/>
      <c r="C314" s="60"/>
      <c r="D314" s="71"/>
      <c r="E314" s="71"/>
      <c r="F314" s="193" t="str">
        <f t="shared" si="12"/>
        <v/>
      </c>
      <c r="G314" s="71"/>
      <c r="H314" s="62"/>
      <c r="I314" s="62"/>
      <c r="J314" s="62"/>
      <c r="K314" s="60"/>
      <c r="L314" s="71"/>
      <c r="M314" s="71"/>
      <c r="N314" s="71"/>
      <c r="O314" s="134"/>
      <c r="P314" s="62"/>
      <c r="Q314" s="62"/>
      <c r="R314" s="60"/>
      <c r="S314" s="71"/>
      <c r="T314" s="71"/>
      <c r="U314" s="71"/>
      <c r="V314" s="63"/>
      <c r="W314" s="62"/>
      <c r="X314" s="63"/>
      <c r="Y314" s="62"/>
      <c r="Z314" s="63"/>
      <c r="AA314" s="63"/>
      <c r="AB314" s="62"/>
      <c r="AC314" s="62"/>
      <c r="AD314" s="19" t="str">
        <f t="shared" si="13"/>
        <v/>
      </c>
      <c r="AE314" s="62"/>
      <c r="AF314" s="194" t="str">
        <f t="shared" si="14"/>
        <v/>
      </c>
      <c r="AU314"/>
      <c r="AY314" s="86"/>
    </row>
    <row r="315" spans="1:51" x14ac:dyDescent="0.35">
      <c r="A315" s="171">
        <v>305</v>
      </c>
      <c r="B315" s="60"/>
      <c r="C315" s="60"/>
      <c r="D315" s="71"/>
      <c r="E315" s="71"/>
      <c r="F315" s="193" t="str">
        <f t="shared" si="12"/>
        <v/>
      </c>
      <c r="G315" s="71"/>
      <c r="H315" s="62"/>
      <c r="I315" s="62"/>
      <c r="J315" s="62"/>
      <c r="K315" s="60"/>
      <c r="L315" s="71"/>
      <c r="M315" s="71"/>
      <c r="N315" s="71"/>
      <c r="O315" s="134"/>
      <c r="P315" s="62"/>
      <c r="Q315" s="62"/>
      <c r="R315" s="60"/>
      <c r="S315" s="71"/>
      <c r="T315" s="71"/>
      <c r="U315" s="71"/>
      <c r="V315" s="63"/>
      <c r="W315" s="62"/>
      <c r="X315" s="63"/>
      <c r="Y315" s="62"/>
      <c r="Z315" s="63"/>
      <c r="AA315" s="63"/>
      <c r="AB315" s="62"/>
      <c r="AC315" s="62"/>
      <c r="AD315" s="19" t="str">
        <f t="shared" si="13"/>
        <v/>
      </c>
      <c r="AE315" s="62"/>
      <c r="AF315" s="194" t="str">
        <f t="shared" si="14"/>
        <v/>
      </c>
      <c r="AU315"/>
      <c r="AY315" s="86"/>
    </row>
    <row r="316" spans="1:51" x14ac:dyDescent="0.35">
      <c r="A316" s="171">
        <v>306</v>
      </c>
      <c r="B316" s="60"/>
      <c r="C316" s="60"/>
      <c r="D316" s="71"/>
      <c r="E316" s="71"/>
      <c r="F316" s="193" t="str">
        <f t="shared" si="12"/>
        <v/>
      </c>
      <c r="G316" s="71"/>
      <c r="H316" s="62"/>
      <c r="I316" s="62"/>
      <c r="J316" s="62"/>
      <c r="K316" s="60"/>
      <c r="L316" s="71"/>
      <c r="M316" s="71"/>
      <c r="N316" s="71"/>
      <c r="O316" s="134"/>
      <c r="P316" s="62"/>
      <c r="Q316" s="62"/>
      <c r="R316" s="60"/>
      <c r="S316" s="71"/>
      <c r="T316" s="71"/>
      <c r="U316" s="71"/>
      <c r="V316" s="63"/>
      <c r="W316" s="62"/>
      <c r="X316" s="63"/>
      <c r="Y316" s="62"/>
      <c r="Z316" s="63"/>
      <c r="AA316" s="63"/>
      <c r="AB316" s="62"/>
      <c r="AC316" s="62"/>
      <c r="AD316" s="19" t="str">
        <f t="shared" si="13"/>
        <v/>
      </c>
      <c r="AE316" s="62"/>
      <c r="AF316" s="194" t="str">
        <f t="shared" si="14"/>
        <v/>
      </c>
      <c r="AU316"/>
      <c r="AY316" s="86"/>
    </row>
    <row r="317" spans="1:51" x14ac:dyDescent="0.35">
      <c r="A317" s="171">
        <v>307</v>
      </c>
      <c r="B317" s="60"/>
      <c r="C317" s="60"/>
      <c r="D317" s="71"/>
      <c r="E317" s="71"/>
      <c r="F317" s="193" t="str">
        <f t="shared" si="12"/>
        <v/>
      </c>
      <c r="G317" s="71"/>
      <c r="H317" s="62"/>
      <c r="I317" s="62"/>
      <c r="J317" s="62"/>
      <c r="K317" s="60"/>
      <c r="L317" s="71"/>
      <c r="M317" s="71"/>
      <c r="N317" s="71"/>
      <c r="O317" s="134"/>
      <c r="P317" s="62"/>
      <c r="Q317" s="62"/>
      <c r="R317" s="60"/>
      <c r="S317" s="71"/>
      <c r="T317" s="71"/>
      <c r="U317" s="71"/>
      <c r="V317" s="63"/>
      <c r="W317" s="62"/>
      <c r="X317" s="63"/>
      <c r="Y317" s="62"/>
      <c r="Z317" s="63"/>
      <c r="AA317" s="63"/>
      <c r="AB317" s="62"/>
      <c r="AC317" s="62"/>
      <c r="AD317" s="19" t="str">
        <f t="shared" si="13"/>
        <v/>
      </c>
      <c r="AE317" s="62"/>
      <c r="AF317" s="194" t="str">
        <f t="shared" si="14"/>
        <v/>
      </c>
      <c r="AU317"/>
      <c r="AY317" s="86"/>
    </row>
    <row r="318" spans="1:51" x14ac:dyDescent="0.35">
      <c r="A318" s="171">
        <v>308</v>
      </c>
      <c r="B318" s="60"/>
      <c r="C318" s="60"/>
      <c r="D318" s="71"/>
      <c r="E318" s="71"/>
      <c r="F318" s="193" t="str">
        <f t="shared" si="12"/>
        <v/>
      </c>
      <c r="G318" s="71"/>
      <c r="H318" s="62"/>
      <c r="I318" s="62"/>
      <c r="J318" s="62"/>
      <c r="K318" s="60"/>
      <c r="L318" s="71"/>
      <c r="M318" s="71"/>
      <c r="N318" s="71"/>
      <c r="O318" s="134"/>
      <c r="P318" s="62"/>
      <c r="Q318" s="62"/>
      <c r="R318" s="60"/>
      <c r="S318" s="71"/>
      <c r="T318" s="71"/>
      <c r="U318" s="71"/>
      <c r="V318" s="63"/>
      <c r="W318" s="62"/>
      <c r="X318" s="63"/>
      <c r="Y318" s="62"/>
      <c r="Z318" s="63"/>
      <c r="AA318" s="63"/>
      <c r="AB318" s="62"/>
      <c r="AC318" s="62"/>
      <c r="AD318" s="19" t="str">
        <f t="shared" si="13"/>
        <v/>
      </c>
      <c r="AE318" s="62"/>
      <c r="AF318" s="194" t="str">
        <f t="shared" si="14"/>
        <v/>
      </c>
      <c r="AU318"/>
      <c r="AY318" s="86"/>
    </row>
    <row r="319" spans="1:51" x14ac:dyDescent="0.35">
      <c r="A319" s="171">
        <v>309</v>
      </c>
      <c r="B319" s="60"/>
      <c r="C319" s="60"/>
      <c r="D319" s="71"/>
      <c r="E319" s="71"/>
      <c r="F319" s="193" t="str">
        <f t="shared" si="12"/>
        <v/>
      </c>
      <c r="G319" s="71"/>
      <c r="H319" s="62"/>
      <c r="I319" s="62"/>
      <c r="J319" s="62"/>
      <c r="K319" s="60"/>
      <c r="L319" s="71"/>
      <c r="M319" s="71"/>
      <c r="N319" s="71"/>
      <c r="O319" s="134"/>
      <c r="P319" s="62"/>
      <c r="Q319" s="62"/>
      <c r="R319" s="60"/>
      <c r="S319" s="71"/>
      <c r="T319" s="71"/>
      <c r="U319" s="71"/>
      <c r="V319" s="63"/>
      <c r="W319" s="62"/>
      <c r="X319" s="63"/>
      <c r="Y319" s="62"/>
      <c r="Z319" s="63"/>
      <c r="AA319" s="63"/>
      <c r="AB319" s="62"/>
      <c r="AC319" s="62"/>
      <c r="AD319" s="19" t="str">
        <f t="shared" si="13"/>
        <v/>
      </c>
      <c r="AE319" s="62"/>
      <c r="AF319" s="194" t="str">
        <f t="shared" si="14"/>
        <v/>
      </c>
      <c r="AU319"/>
      <c r="AY319" s="86"/>
    </row>
    <row r="320" spans="1:51" x14ac:dyDescent="0.35">
      <c r="A320" s="171">
        <v>310</v>
      </c>
      <c r="B320" s="60"/>
      <c r="C320" s="60"/>
      <c r="D320" s="71"/>
      <c r="E320" s="71"/>
      <c r="F320" s="193" t="str">
        <f t="shared" si="12"/>
        <v/>
      </c>
      <c r="G320" s="71"/>
      <c r="H320" s="62"/>
      <c r="I320" s="62"/>
      <c r="J320" s="62"/>
      <c r="K320" s="60"/>
      <c r="L320" s="71"/>
      <c r="M320" s="71"/>
      <c r="N320" s="71"/>
      <c r="O320" s="134"/>
      <c r="P320" s="62"/>
      <c r="Q320" s="62"/>
      <c r="R320" s="60"/>
      <c r="S320" s="71"/>
      <c r="T320" s="71"/>
      <c r="U320" s="71"/>
      <c r="V320" s="63"/>
      <c r="W320" s="62"/>
      <c r="X320" s="63"/>
      <c r="Y320" s="62"/>
      <c r="Z320" s="63"/>
      <c r="AA320" s="63"/>
      <c r="AB320" s="62"/>
      <c r="AC320" s="62"/>
      <c r="AD320" s="19" t="str">
        <f t="shared" si="13"/>
        <v/>
      </c>
      <c r="AE320" s="62"/>
      <c r="AF320" s="194" t="str">
        <f t="shared" si="14"/>
        <v/>
      </c>
      <c r="AU320"/>
      <c r="AY320" s="86"/>
    </row>
    <row r="321" spans="1:51" x14ac:dyDescent="0.35">
      <c r="A321" s="171">
        <v>311</v>
      </c>
      <c r="B321" s="60"/>
      <c r="C321" s="60"/>
      <c r="D321" s="71"/>
      <c r="E321" s="71"/>
      <c r="F321" s="193" t="str">
        <f t="shared" si="12"/>
        <v/>
      </c>
      <c r="G321" s="71"/>
      <c r="H321" s="62"/>
      <c r="I321" s="62"/>
      <c r="J321" s="62"/>
      <c r="K321" s="60"/>
      <c r="L321" s="71"/>
      <c r="M321" s="71"/>
      <c r="N321" s="71"/>
      <c r="O321" s="134"/>
      <c r="P321" s="62"/>
      <c r="Q321" s="62"/>
      <c r="R321" s="60"/>
      <c r="S321" s="71"/>
      <c r="T321" s="71"/>
      <c r="U321" s="71"/>
      <c r="V321" s="63"/>
      <c r="W321" s="62"/>
      <c r="X321" s="63"/>
      <c r="Y321" s="62"/>
      <c r="Z321" s="63"/>
      <c r="AA321" s="63"/>
      <c r="AB321" s="62"/>
      <c r="AC321" s="62"/>
      <c r="AD321" s="19" t="str">
        <f t="shared" si="13"/>
        <v/>
      </c>
      <c r="AE321" s="62"/>
      <c r="AF321" s="194" t="str">
        <f t="shared" si="14"/>
        <v/>
      </c>
      <c r="AU321"/>
      <c r="AY321" s="86"/>
    </row>
    <row r="322" spans="1:51" x14ac:dyDescent="0.35">
      <c r="A322" s="171">
        <v>312</v>
      </c>
      <c r="B322" s="60"/>
      <c r="C322" s="60"/>
      <c r="D322" s="71"/>
      <c r="E322" s="71"/>
      <c r="F322" s="193" t="str">
        <f t="shared" si="12"/>
        <v/>
      </c>
      <c r="G322" s="71"/>
      <c r="H322" s="62"/>
      <c r="I322" s="62"/>
      <c r="J322" s="62"/>
      <c r="K322" s="60"/>
      <c r="L322" s="71"/>
      <c r="M322" s="71"/>
      <c r="N322" s="71"/>
      <c r="O322" s="134"/>
      <c r="P322" s="62"/>
      <c r="Q322" s="62"/>
      <c r="R322" s="60"/>
      <c r="S322" s="71"/>
      <c r="T322" s="71"/>
      <c r="U322" s="71"/>
      <c r="V322" s="63"/>
      <c r="W322" s="62"/>
      <c r="X322" s="63"/>
      <c r="Y322" s="62"/>
      <c r="Z322" s="63"/>
      <c r="AA322" s="63"/>
      <c r="AB322" s="62"/>
      <c r="AC322" s="62"/>
      <c r="AD322" s="19" t="str">
        <f t="shared" si="13"/>
        <v/>
      </c>
      <c r="AE322" s="62"/>
      <c r="AF322" s="194" t="str">
        <f t="shared" si="14"/>
        <v/>
      </c>
      <c r="AU322"/>
      <c r="AY322" s="86"/>
    </row>
    <row r="323" spans="1:51" x14ac:dyDescent="0.35">
      <c r="A323" s="171">
        <v>313</v>
      </c>
      <c r="B323" s="60"/>
      <c r="C323" s="60"/>
      <c r="D323" s="71"/>
      <c r="E323" s="71"/>
      <c r="F323" s="193" t="str">
        <f t="shared" si="12"/>
        <v/>
      </c>
      <c r="G323" s="71"/>
      <c r="H323" s="62"/>
      <c r="I323" s="62"/>
      <c r="J323" s="62"/>
      <c r="K323" s="60"/>
      <c r="L323" s="71"/>
      <c r="M323" s="71"/>
      <c r="N323" s="71"/>
      <c r="O323" s="134"/>
      <c r="P323" s="62"/>
      <c r="Q323" s="62"/>
      <c r="R323" s="60"/>
      <c r="S323" s="71"/>
      <c r="T323" s="71"/>
      <c r="U323" s="71"/>
      <c r="V323" s="63"/>
      <c r="W323" s="62"/>
      <c r="X323" s="63"/>
      <c r="Y323" s="62"/>
      <c r="Z323" s="63"/>
      <c r="AA323" s="63"/>
      <c r="AB323" s="62"/>
      <c r="AC323" s="62"/>
      <c r="AD323" s="19" t="str">
        <f t="shared" si="13"/>
        <v/>
      </c>
      <c r="AE323" s="62"/>
      <c r="AF323" s="194" t="str">
        <f t="shared" si="14"/>
        <v/>
      </c>
      <c r="AU323"/>
      <c r="AY323" s="86"/>
    </row>
    <row r="324" spans="1:51" x14ac:dyDescent="0.35">
      <c r="A324" s="171">
        <v>314</v>
      </c>
      <c r="B324" s="60"/>
      <c r="C324" s="60"/>
      <c r="D324" s="71"/>
      <c r="E324" s="71"/>
      <c r="F324" s="193" t="str">
        <f t="shared" si="12"/>
        <v/>
      </c>
      <c r="G324" s="71"/>
      <c r="H324" s="62"/>
      <c r="I324" s="62"/>
      <c r="J324" s="62"/>
      <c r="K324" s="60"/>
      <c r="L324" s="71"/>
      <c r="M324" s="71"/>
      <c r="N324" s="71"/>
      <c r="O324" s="134"/>
      <c r="P324" s="62"/>
      <c r="Q324" s="62"/>
      <c r="R324" s="60"/>
      <c r="S324" s="71"/>
      <c r="T324" s="71"/>
      <c r="U324" s="71"/>
      <c r="V324" s="63"/>
      <c r="W324" s="62"/>
      <c r="X324" s="63"/>
      <c r="Y324" s="62"/>
      <c r="Z324" s="63"/>
      <c r="AA324" s="63"/>
      <c r="AB324" s="62"/>
      <c r="AC324" s="62"/>
      <c r="AD324" s="19" t="str">
        <f t="shared" si="13"/>
        <v/>
      </c>
      <c r="AE324" s="62"/>
      <c r="AF324" s="194" t="str">
        <f t="shared" si="14"/>
        <v/>
      </c>
      <c r="AU324"/>
      <c r="AY324" s="86"/>
    </row>
    <row r="325" spans="1:51" x14ac:dyDescent="0.35">
      <c r="A325" s="171">
        <v>315</v>
      </c>
      <c r="B325" s="60"/>
      <c r="C325" s="60"/>
      <c r="D325" s="71"/>
      <c r="E325" s="71"/>
      <c r="F325" s="193" t="str">
        <f t="shared" si="12"/>
        <v/>
      </c>
      <c r="G325" s="71"/>
      <c r="H325" s="62"/>
      <c r="I325" s="62"/>
      <c r="J325" s="62"/>
      <c r="K325" s="60"/>
      <c r="L325" s="71"/>
      <c r="M325" s="71"/>
      <c r="N325" s="71"/>
      <c r="O325" s="134"/>
      <c r="P325" s="62"/>
      <c r="Q325" s="62"/>
      <c r="R325" s="60"/>
      <c r="S325" s="71"/>
      <c r="T325" s="71"/>
      <c r="U325" s="71"/>
      <c r="V325" s="63"/>
      <c r="W325" s="62"/>
      <c r="X325" s="63"/>
      <c r="Y325" s="62"/>
      <c r="Z325" s="63"/>
      <c r="AA325" s="63"/>
      <c r="AB325" s="62"/>
      <c r="AC325" s="62"/>
      <c r="AD325" s="19" t="str">
        <f t="shared" si="13"/>
        <v/>
      </c>
      <c r="AE325" s="62"/>
      <c r="AF325" s="194" t="str">
        <f t="shared" si="14"/>
        <v/>
      </c>
      <c r="AU325"/>
      <c r="AY325" s="86"/>
    </row>
    <row r="326" spans="1:51" x14ac:dyDescent="0.35">
      <c r="A326" s="171">
        <v>316</v>
      </c>
      <c r="B326" s="60"/>
      <c r="C326" s="60"/>
      <c r="D326" s="71"/>
      <c r="E326" s="71"/>
      <c r="F326" s="193" t="str">
        <f t="shared" si="12"/>
        <v/>
      </c>
      <c r="G326" s="71"/>
      <c r="H326" s="62"/>
      <c r="I326" s="62"/>
      <c r="J326" s="62"/>
      <c r="K326" s="60"/>
      <c r="L326" s="71"/>
      <c r="M326" s="71"/>
      <c r="N326" s="71"/>
      <c r="O326" s="134"/>
      <c r="P326" s="62"/>
      <c r="Q326" s="62"/>
      <c r="R326" s="60"/>
      <c r="S326" s="71"/>
      <c r="T326" s="71"/>
      <c r="U326" s="71"/>
      <c r="V326" s="63"/>
      <c r="W326" s="62"/>
      <c r="X326" s="63"/>
      <c r="Y326" s="62"/>
      <c r="Z326" s="63"/>
      <c r="AA326" s="63"/>
      <c r="AB326" s="62"/>
      <c r="AC326" s="62"/>
      <c r="AD326" s="19" t="str">
        <f t="shared" si="13"/>
        <v/>
      </c>
      <c r="AE326" s="62"/>
      <c r="AF326" s="194" t="str">
        <f t="shared" si="14"/>
        <v/>
      </c>
      <c r="AU326"/>
      <c r="AY326" s="86"/>
    </row>
    <row r="327" spans="1:51" x14ac:dyDescent="0.35">
      <c r="A327" s="171">
        <v>317</v>
      </c>
      <c r="B327" s="60"/>
      <c r="C327" s="60"/>
      <c r="D327" s="71"/>
      <c r="E327" s="71"/>
      <c r="F327" s="193" t="str">
        <f t="shared" si="12"/>
        <v/>
      </c>
      <c r="G327" s="71"/>
      <c r="H327" s="62"/>
      <c r="I327" s="62"/>
      <c r="J327" s="62"/>
      <c r="K327" s="60"/>
      <c r="L327" s="71"/>
      <c r="M327" s="71"/>
      <c r="N327" s="71"/>
      <c r="O327" s="134"/>
      <c r="P327" s="62"/>
      <c r="Q327" s="62"/>
      <c r="R327" s="60"/>
      <c r="S327" s="71"/>
      <c r="T327" s="71"/>
      <c r="U327" s="71"/>
      <c r="V327" s="63"/>
      <c r="W327" s="62"/>
      <c r="X327" s="63"/>
      <c r="Y327" s="62"/>
      <c r="Z327" s="63"/>
      <c r="AA327" s="63"/>
      <c r="AB327" s="62"/>
      <c r="AC327" s="62"/>
      <c r="AD327" s="19" t="str">
        <f t="shared" si="13"/>
        <v/>
      </c>
      <c r="AE327" s="62"/>
      <c r="AF327" s="194" t="str">
        <f t="shared" si="14"/>
        <v/>
      </c>
      <c r="AU327"/>
      <c r="AY327" s="86"/>
    </row>
    <row r="328" spans="1:51" x14ac:dyDescent="0.35">
      <c r="A328" s="171">
        <v>318</v>
      </c>
      <c r="B328" s="60"/>
      <c r="C328" s="60"/>
      <c r="D328" s="71"/>
      <c r="E328" s="71"/>
      <c r="F328" s="193" t="str">
        <f t="shared" si="12"/>
        <v/>
      </c>
      <c r="G328" s="71"/>
      <c r="H328" s="62"/>
      <c r="I328" s="62"/>
      <c r="J328" s="62"/>
      <c r="K328" s="60"/>
      <c r="L328" s="71"/>
      <c r="M328" s="71"/>
      <c r="N328" s="71"/>
      <c r="O328" s="134"/>
      <c r="P328" s="62"/>
      <c r="Q328" s="62"/>
      <c r="R328" s="60"/>
      <c r="S328" s="71"/>
      <c r="T328" s="71"/>
      <c r="U328" s="71"/>
      <c r="V328" s="63"/>
      <c r="W328" s="62"/>
      <c r="X328" s="63"/>
      <c r="Y328" s="62"/>
      <c r="Z328" s="63"/>
      <c r="AA328" s="63"/>
      <c r="AB328" s="62"/>
      <c r="AC328" s="62"/>
      <c r="AD328" s="19" t="str">
        <f t="shared" si="13"/>
        <v/>
      </c>
      <c r="AE328" s="62"/>
      <c r="AF328" s="194" t="str">
        <f t="shared" si="14"/>
        <v/>
      </c>
      <c r="AU328"/>
      <c r="AY328" s="86"/>
    </row>
    <row r="329" spans="1:51" x14ac:dyDescent="0.35">
      <c r="A329" s="171">
        <v>319</v>
      </c>
      <c r="B329" s="60"/>
      <c r="C329" s="60"/>
      <c r="D329" s="71"/>
      <c r="E329" s="71"/>
      <c r="F329" s="193" t="str">
        <f t="shared" si="12"/>
        <v/>
      </c>
      <c r="G329" s="71"/>
      <c r="H329" s="62"/>
      <c r="I329" s="62"/>
      <c r="J329" s="62"/>
      <c r="K329" s="60"/>
      <c r="L329" s="71"/>
      <c r="M329" s="71"/>
      <c r="N329" s="71"/>
      <c r="O329" s="134"/>
      <c r="P329" s="62"/>
      <c r="Q329" s="62"/>
      <c r="R329" s="60"/>
      <c r="S329" s="71"/>
      <c r="T329" s="71"/>
      <c r="U329" s="71"/>
      <c r="V329" s="63"/>
      <c r="W329" s="62"/>
      <c r="X329" s="63"/>
      <c r="Y329" s="62"/>
      <c r="Z329" s="63"/>
      <c r="AA329" s="63"/>
      <c r="AB329" s="62"/>
      <c r="AC329" s="62"/>
      <c r="AD329" s="19" t="str">
        <f t="shared" si="13"/>
        <v/>
      </c>
      <c r="AE329" s="62"/>
      <c r="AF329" s="194" t="str">
        <f t="shared" si="14"/>
        <v/>
      </c>
      <c r="AU329"/>
      <c r="AY329" s="86"/>
    </row>
    <row r="330" spans="1:51" x14ac:dyDescent="0.35">
      <c r="A330" s="171">
        <v>320</v>
      </c>
      <c r="B330" s="60"/>
      <c r="C330" s="60"/>
      <c r="D330" s="71"/>
      <c r="E330" s="71"/>
      <c r="F330" s="193" t="str">
        <f t="shared" si="12"/>
        <v/>
      </c>
      <c r="G330" s="71"/>
      <c r="H330" s="62"/>
      <c r="I330" s="62"/>
      <c r="J330" s="62"/>
      <c r="K330" s="60"/>
      <c r="L330" s="71"/>
      <c r="M330" s="71"/>
      <c r="N330" s="71"/>
      <c r="O330" s="134"/>
      <c r="P330" s="62"/>
      <c r="Q330" s="62"/>
      <c r="R330" s="60"/>
      <c r="S330" s="71"/>
      <c r="T330" s="71"/>
      <c r="U330" s="71"/>
      <c r="V330" s="63"/>
      <c r="W330" s="62"/>
      <c r="X330" s="63"/>
      <c r="Y330" s="62"/>
      <c r="Z330" s="63"/>
      <c r="AA330" s="63"/>
      <c r="AB330" s="62"/>
      <c r="AC330" s="62"/>
      <c r="AD330" s="19" t="str">
        <f t="shared" si="13"/>
        <v/>
      </c>
      <c r="AE330" s="62"/>
      <c r="AF330" s="194" t="str">
        <f t="shared" si="14"/>
        <v/>
      </c>
      <c r="AU330"/>
      <c r="AY330" s="86"/>
    </row>
    <row r="331" spans="1:51" x14ac:dyDescent="0.35">
      <c r="A331" s="171">
        <v>321</v>
      </c>
      <c r="B331" s="60"/>
      <c r="C331" s="60"/>
      <c r="D331" s="71"/>
      <c r="E331" s="71"/>
      <c r="F331" s="193" t="str">
        <f t="shared" ref="F331:F394" si="15">IF(ISBLANK(B331),"",E331-D331+1)</f>
        <v/>
      </c>
      <c r="G331" s="71"/>
      <c r="H331" s="62"/>
      <c r="I331" s="62"/>
      <c r="J331" s="62"/>
      <c r="K331" s="60"/>
      <c r="L331" s="71"/>
      <c r="M331" s="71"/>
      <c r="N331" s="71"/>
      <c r="O331" s="134"/>
      <c r="P331" s="62"/>
      <c r="Q331" s="62"/>
      <c r="R331" s="60"/>
      <c r="S331" s="71"/>
      <c r="T331" s="71"/>
      <c r="U331" s="71"/>
      <c r="V331" s="63"/>
      <c r="W331" s="62"/>
      <c r="X331" s="63"/>
      <c r="Y331" s="62"/>
      <c r="Z331" s="63"/>
      <c r="AA331" s="63"/>
      <c r="AB331" s="62"/>
      <c r="AC331" s="62"/>
      <c r="AD331" s="19" t="str">
        <f t="shared" si="13"/>
        <v/>
      </c>
      <c r="AE331" s="62"/>
      <c r="AF331" s="194" t="str">
        <f t="shared" si="14"/>
        <v/>
      </c>
      <c r="AU331"/>
      <c r="AY331" s="86"/>
    </row>
    <row r="332" spans="1:51" x14ac:dyDescent="0.35">
      <c r="A332" s="171">
        <v>322</v>
      </c>
      <c r="B332" s="60"/>
      <c r="C332" s="60"/>
      <c r="D332" s="71"/>
      <c r="E332" s="71"/>
      <c r="F332" s="193" t="str">
        <f t="shared" si="15"/>
        <v/>
      </c>
      <c r="G332" s="71"/>
      <c r="H332" s="62"/>
      <c r="I332" s="62"/>
      <c r="J332" s="62"/>
      <c r="K332" s="60"/>
      <c r="L332" s="71"/>
      <c r="M332" s="71"/>
      <c r="N332" s="71"/>
      <c r="O332" s="134"/>
      <c r="P332" s="62"/>
      <c r="Q332" s="62"/>
      <c r="R332" s="60"/>
      <c r="S332" s="71"/>
      <c r="T332" s="71"/>
      <c r="U332" s="71"/>
      <c r="V332" s="63"/>
      <c r="W332" s="62"/>
      <c r="X332" s="63"/>
      <c r="Y332" s="62"/>
      <c r="Z332" s="63"/>
      <c r="AA332" s="63"/>
      <c r="AB332" s="62"/>
      <c r="AC332" s="62"/>
      <c r="AD332" s="19" t="str">
        <f t="shared" ref="AD332:AD395" si="16">IF(ISBLANK(B332),"",IF(AB332=0,1,(IF(Z332="Скорость потока измерялась на сухой основе, а концентрация CH4 измерялась на влажной основе",1/(1-AB332),1-AB332))))</f>
        <v/>
      </c>
      <c r="AE332" s="62"/>
      <c r="AF332" s="194" t="str">
        <f t="shared" ref="AF332:AF395" si="17">IF(ISBLANK(B332),"",IF(I332="скм/м",F332*(H332*AD332*(P332/100)*0.6776*1*1440*(1/1000)),F332*(H332*AD332*(P332/100)*0.6776*(288.706/V332)*(X332/101325)*1440*(1/1000))))</f>
        <v/>
      </c>
      <c r="AU332"/>
      <c r="AY332" s="86"/>
    </row>
    <row r="333" spans="1:51" x14ac:dyDescent="0.35">
      <c r="A333" s="171">
        <v>323</v>
      </c>
      <c r="B333" s="60"/>
      <c r="C333" s="60"/>
      <c r="D333" s="71"/>
      <c r="E333" s="71"/>
      <c r="F333" s="193" t="str">
        <f t="shared" si="15"/>
        <v/>
      </c>
      <c r="G333" s="71"/>
      <c r="H333" s="62"/>
      <c r="I333" s="62"/>
      <c r="J333" s="62"/>
      <c r="K333" s="60"/>
      <c r="L333" s="71"/>
      <c r="M333" s="71"/>
      <c r="N333" s="71"/>
      <c r="O333" s="134"/>
      <c r="P333" s="62"/>
      <c r="Q333" s="62"/>
      <c r="R333" s="60"/>
      <c r="S333" s="71"/>
      <c r="T333" s="71"/>
      <c r="U333" s="71"/>
      <c r="V333" s="63"/>
      <c r="W333" s="62"/>
      <c r="X333" s="63"/>
      <c r="Y333" s="62"/>
      <c r="Z333" s="63"/>
      <c r="AA333" s="63"/>
      <c r="AB333" s="62"/>
      <c r="AC333" s="62"/>
      <c r="AD333" s="19" t="str">
        <f t="shared" si="16"/>
        <v/>
      </c>
      <c r="AE333" s="62"/>
      <c r="AF333" s="194" t="str">
        <f t="shared" si="17"/>
        <v/>
      </c>
      <c r="AU333"/>
      <c r="AY333" s="86"/>
    </row>
    <row r="334" spans="1:51" x14ac:dyDescent="0.35">
      <c r="A334" s="171">
        <v>324</v>
      </c>
      <c r="B334" s="60"/>
      <c r="C334" s="60"/>
      <c r="D334" s="71"/>
      <c r="E334" s="71"/>
      <c r="F334" s="193" t="str">
        <f t="shared" si="15"/>
        <v/>
      </c>
      <c r="G334" s="71"/>
      <c r="H334" s="62"/>
      <c r="I334" s="62"/>
      <c r="J334" s="62"/>
      <c r="K334" s="60"/>
      <c r="L334" s="71"/>
      <c r="M334" s="71"/>
      <c r="N334" s="71"/>
      <c r="O334" s="134"/>
      <c r="P334" s="62"/>
      <c r="Q334" s="62"/>
      <c r="R334" s="60"/>
      <c r="S334" s="71"/>
      <c r="T334" s="71"/>
      <c r="U334" s="71"/>
      <c r="V334" s="63"/>
      <c r="W334" s="62"/>
      <c r="X334" s="63"/>
      <c r="Y334" s="62"/>
      <c r="Z334" s="63"/>
      <c r="AA334" s="63"/>
      <c r="AB334" s="62"/>
      <c r="AC334" s="62"/>
      <c r="AD334" s="19" t="str">
        <f t="shared" si="16"/>
        <v/>
      </c>
      <c r="AE334" s="62"/>
      <c r="AF334" s="194" t="str">
        <f t="shared" si="17"/>
        <v/>
      </c>
      <c r="AU334"/>
      <c r="AY334" s="86"/>
    </row>
    <row r="335" spans="1:51" x14ac:dyDescent="0.35">
      <c r="A335" s="171">
        <v>325</v>
      </c>
      <c r="B335" s="60"/>
      <c r="C335" s="60"/>
      <c r="D335" s="71"/>
      <c r="E335" s="71"/>
      <c r="F335" s="193" t="str">
        <f t="shared" si="15"/>
        <v/>
      </c>
      <c r="G335" s="71"/>
      <c r="H335" s="62"/>
      <c r="I335" s="62"/>
      <c r="J335" s="62"/>
      <c r="K335" s="60"/>
      <c r="L335" s="71"/>
      <c r="M335" s="71"/>
      <c r="N335" s="71"/>
      <c r="O335" s="134"/>
      <c r="P335" s="62"/>
      <c r="Q335" s="62"/>
      <c r="R335" s="60"/>
      <c r="S335" s="71"/>
      <c r="T335" s="71"/>
      <c r="U335" s="71"/>
      <c r="V335" s="63"/>
      <c r="W335" s="62"/>
      <c r="X335" s="63"/>
      <c r="Y335" s="62"/>
      <c r="Z335" s="63"/>
      <c r="AA335" s="63"/>
      <c r="AB335" s="62"/>
      <c r="AC335" s="62"/>
      <c r="AD335" s="19" t="str">
        <f t="shared" si="16"/>
        <v/>
      </c>
      <c r="AE335" s="62"/>
      <c r="AF335" s="194" t="str">
        <f t="shared" si="17"/>
        <v/>
      </c>
      <c r="AU335"/>
      <c r="AY335" s="86"/>
    </row>
    <row r="336" spans="1:51" x14ac:dyDescent="0.35">
      <c r="A336" s="171">
        <v>326</v>
      </c>
      <c r="B336" s="60"/>
      <c r="C336" s="60"/>
      <c r="D336" s="71"/>
      <c r="E336" s="71"/>
      <c r="F336" s="193" t="str">
        <f t="shared" si="15"/>
        <v/>
      </c>
      <c r="G336" s="71"/>
      <c r="H336" s="62"/>
      <c r="I336" s="62"/>
      <c r="J336" s="62"/>
      <c r="K336" s="60"/>
      <c r="L336" s="71"/>
      <c r="M336" s="71"/>
      <c r="N336" s="71"/>
      <c r="O336" s="134"/>
      <c r="P336" s="62"/>
      <c r="Q336" s="62"/>
      <c r="R336" s="60"/>
      <c r="S336" s="71"/>
      <c r="T336" s="71"/>
      <c r="U336" s="71"/>
      <c r="V336" s="63"/>
      <c r="W336" s="62"/>
      <c r="X336" s="63"/>
      <c r="Y336" s="62"/>
      <c r="Z336" s="63"/>
      <c r="AA336" s="63"/>
      <c r="AB336" s="62"/>
      <c r="AC336" s="62"/>
      <c r="AD336" s="19" t="str">
        <f t="shared" si="16"/>
        <v/>
      </c>
      <c r="AE336" s="62"/>
      <c r="AF336" s="194" t="str">
        <f t="shared" si="17"/>
        <v/>
      </c>
      <c r="AU336"/>
      <c r="AY336" s="86"/>
    </row>
    <row r="337" spans="1:51" x14ac:dyDescent="0.35">
      <c r="A337" s="171">
        <v>327</v>
      </c>
      <c r="B337" s="60"/>
      <c r="C337" s="60"/>
      <c r="D337" s="71"/>
      <c r="E337" s="71"/>
      <c r="F337" s="193" t="str">
        <f t="shared" si="15"/>
        <v/>
      </c>
      <c r="G337" s="71"/>
      <c r="H337" s="62"/>
      <c r="I337" s="62"/>
      <c r="J337" s="62"/>
      <c r="K337" s="60"/>
      <c r="L337" s="71"/>
      <c r="M337" s="71"/>
      <c r="N337" s="71"/>
      <c r="O337" s="134"/>
      <c r="P337" s="62"/>
      <c r="Q337" s="62"/>
      <c r="R337" s="60"/>
      <c r="S337" s="71"/>
      <c r="T337" s="71"/>
      <c r="U337" s="71"/>
      <c r="V337" s="63"/>
      <c r="W337" s="62"/>
      <c r="X337" s="63"/>
      <c r="Y337" s="62"/>
      <c r="Z337" s="63"/>
      <c r="AA337" s="63"/>
      <c r="AB337" s="62"/>
      <c r="AC337" s="62"/>
      <c r="AD337" s="19" t="str">
        <f t="shared" si="16"/>
        <v/>
      </c>
      <c r="AE337" s="62"/>
      <c r="AF337" s="194" t="str">
        <f t="shared" si="17"/>
        <v/>
      </c>
      <c r="AU337"/>
      <c r="AY337" s="86"/>
    </row>
    <row r="338" spans="1:51" x14ac:dyDescent="0.35">
      <c r="A338" s="171">
        <v>328</v>
      </c>
      <c r="B338" s="60"/>
      <c r="C338" s="60"/>
      <c r="D338" s="71"/>
      <c r="E338" s="71"/>
      <c r="F338" s="193" t="str">
        <f t="shared" si="15"/>
        <v/>
      </c>
      <c r="G338" s="71"/>
      <c r="H338" s="62"/>
      <c r="I338" s="62"/>
      <c r="J338" s="62"/>
      <c r="K338" s="60"/>
      <c r="L338" s="71"/>
      <c r="M338" s="71"/>
      <c r="N338" s="71"/>
      <c r="O338" s="134"/>
      <c r="P338" s="62"/>
      <c r="Q338" s="62"/>
      <c r="R338" s="60"/>
      <c r="S338" s="71"/>
      <c r="T338" s="71"/>
      <c r="U338" s="71"/>
      <c r="V338" s="63"/>
      <c r="W338" s="62"/>
      <c r="X338" s="63"/>
      <c r="Y338" s="62"/>
      <c r="Z338" s="63"/>
      <c r="AA338" s="63"/>
      <c r="AB338" s="62"/>
      <c r="AC338" s="62"/>
      <c r="AD338" s="19" t="str">
        <f t="shared" si="16"/>
        <v/>
      </c>
      <c r="AE338" s="62"/>
      <c r="AF338" s="194" t="str">
        <f t="shared" si="17"/>
        <v/>
      </c>
      <c r="AU338"/>
      <c r="AY338" s="86"/>
    </row>
    <row r="339" spans="1:51" x14ac:dyDescent="0.35">
      <c r="A339" s="171">
        <v>329</v>
      </c>
      <c r="B339" s="60"/>
      <c r="C339" s="60"/>
      <c r="D339" s="71"/>
      <c r="E339" s="71"/>
      <c r="F339" s="193" t="str">
        <f t="shared" si="15"/>
        <v/>
      </c>
      <c r="G339" s="71"/>
      <c r="H339" s="62"/>
      <c r="I339" s="62"/>
      <c r="J339" s="62"/>
      <c r="K339" s="60"/>
      <c r="L339" s="71"/>
      <c r="M339" s="71"/>
      <c r="N339" s="71"/>
      <c r="O339" s="134"/>
      <c r="P339" s="62"/>
      <c r="Q339" s="62"/>
      <c r="R339" s="60"/>
      <c r="S339" s="71"/>
      <c r="T339" s="71"/>
      <c r="U339" s="71"/>
      <c r="V339" s="63"/>
      <c r="W339" s="62"/>
      <c r="X339" s="63"/>
      <c r="Y339" s="62"/>
      <c r="Z339" s="63"/>
      <c r="AA339" s="63"/>
      <c r="AB339" s="62"/>
      <c r="AC339" s="62"/>
      <c r="AD339" s="19" t="str">
        <f t="shared" si="16"/>
        <v/>
      </c>
      <c r="AE339" s="62"/>
      <c r="AF339" s="194" t="str">
        <f t="shared" si="17"/>
        <v/>
      </c>
      <c r="AU339"/>
      <c r="AY339" s="86"/>
    </row>
    <row r="340" spans="1:51" x14ac:dyDescent="0.35">
      <c r="A340" s="171">
        <v>330</v>
      </c>
      <c r="B340" s="60"/>
      <c r="C340" s="60"/>
      <c r="D340" s="71"/>
      <c r="E340" s="71"/>
      <c r="F340" s="193" t="str">
        <f t="shared" si="15"/>
        <v/>
      </c>
      <c r="G340" s="71"/>
      <c r="H340" s="62"/>
      <c r="I340" s="62"/>
      <c r="J340" s="62"/>
      <c r="K340" s="60"/>
      <c r="L340" s="71"/>
      <c r="M340" s="71"/>
      <c r="N340" s="71"/>
      <c r="O340" s="134"/>
      <c r="P340" s="62"/>
      <c r="Q340" s="62"/>
      <c r="R340" s="60"/>
      <c r="S340" s="71"/>
      <c r="T340" s="71"/>
      <c r="U340" s="71"/>
      <c r="V340" s="63"/>
      <c r="W340" s="62"/>
      <c r="X340" s="63"/>
      <c r="Y340" s="62"/>
      <c r="Z340" s="63"/>
      <c r="AA340" s="63"/>
      <c r="AB340" s="62"/>
      <c r="AC340" s="62"/>
      <c r="AD340" s="19" t="str">
        <f t="shared" si="16"/>
        <v/>
      </c>
      <c r="AE340" s="62"/>
      <c r="AF340" s="194" t="str">
        <f t="shared" si="17"/>
        <v/>
      </c>
      <c r="AU340"/>
      <c r="AY340" s="86"/>
    </row>
    <row r="341" spans="1:51" x14ac:dyDescent="0.35">
      <c r="A341" s="171">
        <v>331</v>
      </c>
      <c r="B341" s="60"/>
      <c r="C341" s="60"/>
      <c r="D341" s="71"/>
      <c r="E341" s="71"/>
      <c r="F341" s="193" t="str">
        <f t="shared" si="15"/>
        <v/>
      </c>
      <c r="G341" s="71"/>
      <c r="H341" s="62"/>
      <c r="I341" s="62"/>
      <c r="J341" s="62"/>
      <c r="K341" s="60"/>
      <c r="L341" s="71"/>
      <c r="M341" s="71"/>
      <c r="N341" s="71"/>
      <c r="O341" s="134"/>
      <c r="P341" s="62"/>
      <c r="Q341" s="62"/>
      <c r="R341" s="60"/>
      <c r="S341" s="71"/>
      <c r="T341" s="71"/>
      <c r="U341" s="71"/>
      <c r="V341" s="63"/>
      <c r="W341" s="62"/>
      <c r="X341" s="63"/>
      <c r="Y341" s="62"/>
      <c r="Z341" s="63"/>
      <c r="AA341" s="63"/>
      <c r="AB341" s="62"/>
      <c r="AC341" s="62"/>
      <c r="AD341" s="19" t="str">
        <f t="shared" si="16"/>
        <v/>
      </c>
      <c r="AE341" s="62"/>
      <c r="AF341" s="194" t="str">
        <f t="shared" si="17"/>
        <v/>
      </c>
      <c r="AU341"/>
      <c r="AY341" s="86"/>
    </row>
    <row r="342" spans="1:51" x14ac:dyDescent="0.35">
      <c r="A342" s="171">
        <v>332</v>
      </c>
      <c r="B342" s="60"/>
      <c r="C342" s="60"/>
      <c r="D342" s="71"/>
      <c r="E342" s="71"/>
      <c r="F342" s="193" t="str">
        <f t="shared" si="15"/>
        <v/>
      </c>
      <c r="G342" s="71"/>
      <c r="H342" s="62"/>
      <c r="I342" s="62"/>
      <c r="J342" s="62"/>
      <c r="K342" s="60"/>
      <c r="L342" s="71"/>
      <c r="M342" s="71"/>
      <c r="N342" s="71"/>
      <c r="O342" s="134"/>
      <c r="P342" s="62"/>
      <c r="Q342" s="62"/>
      <c r="R342" s="60"/>
      <c r="S342" s="71"/>
      <c r="T342" s="71"/>
      <c r="U342" s="71"/>
      <c r="V342" s="63"/>
      <c r="W342" s="62"/>
      <c r="X342" s="63"/>
      <c r="Y342" s="62"/>
      <c r="Z342" s="63"/>
      <c r="AA342" s="63"/>
      <c r="AB342" s="62"/>
      <c r="AC342" s="62"/>
      <c r="AD342" s="19" t="str">
        <f t="shared" si="16"/>
        <v/>
      </c>
      <c r="AE342" s="62"/>
      <c r="AF342" s="194" t="str">
        <f t="shared" si="17"/>
        <v/>
      </c>
      <c r="AU342"/>
      <c r="AY342" s="86"/>
    </row>
    <row r="343" spans="1:51" x14ac:dyDescent="0.35">
      <c r="A343" s="171">
        <v>333</v>
      </c>
      <c r="B343" s="60"/>
      <c r="C343" s="60"/>
      <c r="D343" s="71"/>
      <c r="E343" s="71"/>
      <c r="F343" s="193" t="str">
        <f t="shared" si="15"/>
        <v/>
      </c>
      <c r="G343" s="71"/>
      <c r="H343" s="62"/>
      <c r="I343" s="62"/>
      <c r="J343" s="62"/>
      <c r="K343" s="60"/>
      <c r="L343" s="71"/>
      <c r="M343" s="71"/>
      <c r="N343" s="71"/>
      <c r="O343" s="134"/>
      <c r="P343" s="62"/>
      <c r="Q343" s="62"/>
      <c r="R343" s="60"/>
      <c r="S343" s="71"/>
      <c r="T343" s="71"/>
      <c r="U343" s="71"/>
      <c r="V343" s="63"/>
      <c r="W343" s="62"/>
      <c r="X343" s="63"/>
      <c r="Y343" s="62"/>
      <c r="Z343" s="63"/>
      <c r="AA343" s="63"/>
      <c r="AB343" s="62"/>
      <c r="AC343" s="62"/>
      <c r="AD343" s="19" t="str">
        <f t="shared" si="16"/>
        <v/>
      </c>
      <c r="AE343" s="62"/>
      <c r="AF343" s="194" t="str">
        <f t="shared" si="17"/>
        <v/>
      </c>
      <c r="AU343"/>
      <c r="AY343" s="86"/>
    </row>
    <row r="344" spans="1:51" x14ac:dyDescent="0.35">
      <c r="A344" s="171">
        <v>334</v>
      </c>
      <c r="B344" s="60"/>
      <c r="C344" s="60"/>
      <c r="D344" s="71"/>
      <c r="E344" s="71"/>
      <c r="F344" s="193" t="str">
        <f t="shared" si="15"/>
        <v/>
      </c>
      <c r="G344" s="71"/>
      <c r="H344" s="62"/>
      <c r="I344" s="62"/>
      <c r="J344" s="62"/>
      <c r="K344" s="60"/>
      <c r="L344" s="71"/>
      <c r="M344" s="71"/>
      <c r="N344" s="71"/>
      <c r="O344" s="134"/>
      <c r="P344" s="62"/>
      <c r="Q344" s="62"/>
      <c r="R344" s="60"/>
      <c r="S344" s="71"/>
      <c r="T344" s="71"/>
      <c r="U344" s="71"/>
      <c r="V344" s="63"/>
      <c r="W344" s="62"/>
      <c r="X344" s="63"/>
      <c r="Y344" s="62"/>
      <c r="Z344" s="63"/>
      <c r="AA344" s="63"/>
      <c r="AB344" s="62"/>
      <c r="AC344" s="62"/>
      <c r="AD344" s="19" t="str">
        <f t="shared" si="16"/>
        <v/>
      </c>
      <c r="AE344" s="62"/>
      <c r="AF344" s="194" t="str">
        <f t="shared" si="17"/>
        <v/>
      </c>
      <c r="AU344"/>
      <c r="AY344" s="86"/>
    </row>
    <row r="345" spans="1:51" x14ac:dyDescent="0.35">
      <c r="A345" s="171">
        <v>335</v>
      </c>
      <c r="B345" s="60"/>
      <c r="C345" s="60"/>
      <c r="D345" s="71"/>
      <c r="E345" s="71"/>
      <c r="F345" s="193" t="str">
        <f t="shared" si="15"/>
        <v/>
      </c>
      <c r="G345" s="71"/>
      <c r="H345" s="62"/>
      <c r="I345" s="62"/>
      <c r="J345" s="62"/>
      <c r="K345" s="60"/>
      <c r="L345" s="71"/>
      <c r="M345" s="71"/>
      <c r="N345" s="71"/>
      <c r="O345" s="134"/>
      <c r="P345" s="62"/>
      <c r="Q345" s="62"/>
      <c r="R345" s="60"/>
      <c r="S345" s="71"/>
      <c r="T345" s="71"/>
      <c r="U345" s="71"/>
      <c r="V345" s="63"/>
      <c r="W345" s="62"/>
      <c r="X345" s="63"/>
      <c r="Y345" s="62"/>
      <c r="Z345" s="63"/>
      <c r="AA345" s="63"/>
      <c r="AB345" s="62"/>
      <c r="AC345" s="62"/>
      <c r="AD345" s="19" t="str">
        <f t="shared" si="16"/>
        <v/>
      </c>
      <c r="AE345" s="62"/>
      <c r="AF345" s="194" t="str">
        <f t="shared" si="17"/>
        <v/>
      </c>
      <c r="AU345"/>
      <c r="AY345" s="86"/>
    </row>
    <row r="346" spans="1:51" x14ac:dyDescent="0.35">
      <c r="A346" s="171">
        <v>336</v>
      </c>
      <c r="B346" s="60"/>
      <c r="C346" s="60"/>
      <c r="D346" s="71"/>
      <c r="E346" s="71"/>
      <c r="F346" s="193" t="str">
        <f t="shared" si="15"/>
        <v/>
      </c>
      <c r="G346" s="71"/>
      <c r="H346" s="62"/>
      <c r="I346" s="62"/>
      <c r="J346" s="62"/>
      <c r="K346" s="60"/>
      <c r="L346" s="71"/>
      <c r="M346" s="71"/>
      <c r="N346" s="71"/>
      <c r="O346" s="134"/>
      <c r="P346" s="62"/>
      <c r="Q346" s="62"/>
      <c r="R346" s="60"/>
      <c r="S346" s="71"/>
      <c r="T346" s="71"/>
      <c r="U346" s="71"/>
      <c r="V346" s="63"/>
      <c r="W346" s="62"/>
      <c r="X346" s="63"/>
      <c r="Y346" s="62"/>
      <c r="Z346" s="63"/>
      <c r="AA346" s="63"/>
      <c r="AB346" s="62"/>
      <c r="AC346" s="62"/>
      <c r="AD346" s="19" t="str">
        <f t="shared" si="16"/>
        <v/>
      </c>
      <c r="AE346" s="62"/>
      <c r="AF346" s="194" t="str">
        <f t="shared" si="17"/>
        <v/>
      </c>
      <c r="AU346"/>
      <c r="AY346" s="86"/>
    </row>
    <row r="347" spans="1:51" x14ac:dyDescent="0.35">
      <c r="A347" s="171">
        <v>337</v>
      </c>
      <c r="B347" s="60"/>
      <c r="C347" s="60"/>
      <c r="D347" s="71"/>
      <c r="E347" s="71"/>
      <c r="F347" s="193" t="str">
        <f t="shared" si="15"/>
        <v/>
      </c>
      <c r="G347" s="71"/>
      <c r="H347" s="62"/>
      <c r="I347" s="62"/>
      <c r="J347" s="62"/>
      <c r="K347" s="60"/>
      <c r="L347" s="71"/>
      <c r="M347" s="71"/>
      <c r="N347" s="71"/>
      <c r="O347" s="134"/>
      <c r="P347" s="62"/>
      <c r="Q347" s="62"/>
      <c r="R347" s="60"/>
      <c r="S347" s="71"/>
      <c r="T347" s="71"/>
      <c r="U347" s="71"/>
      <c r="V347" s="63"/>
      <c r="W347" s="62"/>
      <c r="X347" s="63"/>
      <c r="Y347" s="62"/>
      <c r="Z347" s="63"/>
      <c r="AA347" s="63"/>
      <c r="AB347" s="62"/>
      <c r="AC347" s="62"/>
      <c r="AD347" s="19" t="str">
        <f t="shared" si="16"/>
        <v/>
      </c>
      <c r="AE347" s="62"/>
      <c r="AF347" s="194" t="str">
        <f t="shared" si="17"/>
        <v/>
      </c>
      <c r="AU347"/>
      <c r="AY347" s="86"/>
    </row>
    <row r="348" spans="1:51" x14ac:dyDescent="0.35">
      <c r="A348" s="171">
        <v>338</v>
      </c>
      <c r="B348" s="60"/>
      <c r="C348" s="60"/>
      <c r="D348" s="71"/>
      <c r="E348" s="71"/>
      <c r="F348" s="193" t="str">
        <f t="shared" si="15"/>
        <v/>
      </c>
      <c r="G348" s="71"/>
      <c r="H348" s="62"/>
      <c r="I348" s="62"/>
      <c r="J348" s="62"/>
      <c r="K348" s="60"/>
      <c r="L348" s="71"/>
      <c r="M348" s="71"/>
      <c r="N348" s="71"/>
      <c r="O348" s="134"/>
      <c r="P348" s="62"/>
      <c r="Q348" s="62"/>
      <c r="R348" s="60"/>
      <c r="S348" s="71"/>
      <c r="T348" s="71"/>
      <c r="U348" s="71"/>
      <c r="V348" s="63"/>
      <c r="W348" s="62"/>
      <c r="X348" s="63"/>
      <c r="Y348" s="62"/>
      <c r="Z348" s="63"/>
      <c r="AA348" s="63"/>
      <c r="AB348" s="62"/>
      <c r="AC348" s="62"/>
      <c r="AD348" s="19" t="str">
        <f t="shared" si="16"/>
        <v/>
      </c>
      <c r="AE348" s="62"/>
      <c r="AF348" s="194" t="str">
        <f t="shared" si="17"/>
        <v/>
      </c>
      <c r="AU348"/>
      <c r="AY348" s="86"/>
    </row>
    <row r="349" spans="1:51" x14ac:dyDescent="0.35">
      <c r="A349" s="171">
        <v>339</v>
      </c>
      <c r="B349" s="60"/>
      <c r="C349" s="60"/>
      <c r="D349" s="71"/>
      <c r="E349" s="71"/>
      <c r="F349" s="193" t="str">
        <f t="shared" si="15"/>
        <v/>
      </c>
      <c r="G349" s="71"/>
      <c r="H349" s="62"/>
      <c r="I349" s="62"/>
      <c r="J349" s="62"/>
      <c r="K349" s="60"/>
      <c r="L349" s="71"/>
      <c r="M349" s="71"/>
      <c r="N349" s="71"/>
      <c r="O349" s="134"/>
      <c r="P349" s="62"/>
      <c r="Q349" s="62"/>
      <c r="R349" s="60"/>
      <c r="S349" s="71"/>
      <c r="T349" s="71"/>
      <c r="U349" s="71"/>
      <c r="V349" s="63"/>
      <c r="W349" s="62"/>
      <c r="X349" s="63"/>
      <c r="Y349" s="62"/>
      <c r="Z349" s="63"/>
      <c r="AA349" s="63"/>
      <c r="AB349" s="62"/>
      <c r="AC349" s="62"/>
      <c r="AD349" s="19" t="str">
        <f t="shared" si="16"/>
        <v/>
      </c>
      <c r="AE349" s="62"/>
      <c r="AF349" s="194" t="str">
        <f t="shared" si="17"/>
        <v/>
      </c>
      <c r="AU349"/>
      <c r="AY349" s="86"/>
    </row>
    <row r="350" spans="1:51" x14ac:dyDescent="0.35">
      <c r="A350" s="171">
        <v>340</v>
      </c>
      <c r="B350" s="60"/>
      <c r="C350" s="60"/>
      <c r="D350" s="71"/>
      <c r="E350" s="71"/>
      <c r="F350" s="193" t="str">
        <f t="shared" si="15"/>
        <v/>
      </c>
      <c r="G350" s="71"/>
      <c r="H350" s="62"/>
      <c r="I350" s="62"/>
      <c r="J350" s="62"/>
      <c r="K350" s="60"/>
      <c r="L350" s="71"/>
      <c r="M350" s="71"/>
      <c r="N350" s="71"/>
      <c r="O350" s="134"/>
      <c r="P350" s="62"/>
      <c r="Q350" s="62"/>
      <c r="R350" s="60"/>
      <c r="S350" s="71"/>
      <c r="T350" s="71"/>
      <c r="U350" s="71"/>
      <c r="V350" s="63"/>
      <c r="W350" s="62"/>
      <c r="X350" s="63"/>
      <c r="Y350" s="62"/>
      <c r="Z350" s="63"/>
      <c r="AA350" s="63"/>
      <c r="AB350" s="62"/>
      <c r="AC350" s="62"/>
      <c r="AD350" s="19" t="str">
        <f t="shared" si="16"/>
        <v/>
      </c>
      <c r="AE350" s="62"/>
      <c r="AF350" s="194" t="str">
        <f t="shared" si="17"/>
        <v/>
      </c>
      <c r="AU350"/>
      <c r="AY350" s="86"/>
    </row>
    <row r="351" spans="1:51" x14ac:dyDescent="0.35">
      <c r="A351" s="171">
        <v>341</v>
      </c>
      <c r="B351" s="60"/>
      <c r="C351" s="60"/>
      <c r="D351" s="71"/>
      <c r="E351" s="71"/>
      <c r="F351" s="193" t="str">
        <f t="shared" si="15"/>
        <v/>
      </c>
      <c r="G351" s="71"/>
      <c r="H351" s="62"/>
      <c r="I351" s="62"/>
      <c r="J351" s="62"/>
      <c r="K351" s="60"/>
      <c r="L351" s="71"/>
      <c r="M351" s="71"/>
      <c r="N351" s="71"/>
      <c r="O351" s="134"/>
      <c r="P351" s="62"/>
      <c r="Q351" s="62"/>
      <c r="R351" s="60"/>
      <c r="S351" s="71"/>
      <c r="T351" s="71"/>
      <c r="U351" s="71"/>
      <c r="V351" s="63"/>
      <c r="W351" s="62"/>
      <c r="X351" s="63"/>
      <c r="Y351" s="62"/>
      <c r="Z351" s="63"/>
      <c r="AA351" s="63"/>
      <c r="AB351" s="62"/>
      <c r="AC351" s="62"/>
      <c r="AD351" s="19" t="str">
        <f t="shared" si="16"/>
        <v/>
      </c>
      <c r="AE351" s="62"/>
      <c r="AF351" s="194" t="str">
        <f t="shared" si="17"/>
        <v/>
      </c>
      <c r="AU351"/>
      <c r="AY351" s="86"/>
    </row>
    <row r="352" spans="1:51" x14ac:dyDescent="0.35">
      <c r="A352" s="171">
        <v>342</v>
      </c>
      <c r="B352" s="60"/>
      <c r="C352" s="60"/>
      <c r="D352" s="71"/>
      <c r="E352" s="71"/>
      <c r="F352" s="193" t="str">
        <f t="shared" si="15"/>
        <v/>
      </c>
      <c r="G352" s="71"/>
      <c r="H352" s="62"/>
      <c r="I352" s="62"/>
      <c r="J352" s="62"/>
      <c r="K352" s="60"/>
      <c r="L352" s="71"/>
      <c r="M352" s="71"/>
      <c r="N352" s="71"/>
      <c r="O352" s="134"/>
      <c r="P352" s="62"/>
      <c r="Q352" s="62"/>
      <c r="R352" s="60"/>
      <c r="S352" s="71"/>
      <c r="T352" s="71"/>
      <c r="U352" s="71"/>
      <c r="V352" s="63"/>
      <c r="W352" s="62"/>
      <c r="X352" s="63"/>
      <c r="Y352" s="62"/>
      <c r="Z352" s="63"/>
      <c r="AA352" s="63"/>
      <c r="AB352" s="62"/>
      <c r="AC352" s="62"/>
      <c r="AD352" s="19" t="str">
        <f t="shared" si="16"/>
        <v/>
      </c>
      <c r="AE352" s="62"/>
      <c r="AF352" s="194" t="str">
        <f t="shared" si="17"/>
        <v/>
      </c>
      <c r="AU352"/>
      <c r="AY352" s="86"/>
    </row>
    <row r="353" spans="1:51" x14ac:dyDescent="0.35">
      <c r="A353" s="171">
        <v>343</v>
      </c>
      <c r="B353" s="60"/>
      <c r="C353" s="60"/>
      <c r="D353" s="71"/>
      <c r="E353" s="71"/>
      <c r="F353" s="193" t="str">
        <f t="shared" si="15"/>
        <v/>
      </c>
      <c r="G353" s="71"/>
      <c r="H353" s="62"/>
      <c r="I353" s="62"/>
      <c r="J353" s="62"/>
      <c r="K353" s="60"/>
      <c r="L353" s="71"/>
      <c r="M353" s="71"/>
      <c r="N353" s="71"/>
      <c r="O353" s="134"/>
      <c r="P353" s="62"/>
      <c r="Q353" s="62"/>
      <c r="R353" s="60"/>
      <c r="S353" s="71"/>
      <c r="T353" s="71"/>
      <c r="U353" s="71"/>
      <c r="V353" s="63"/>
      <c r="W353" s="62"/>
      <c r="X353" s="63"/>
      <c r="Y353" s="62"/>
      <c r="Z353" s="63"/>
      <c r="AA353" s="63"/>
      <c r="AB353" s="62"/>
      <c r="AC353" s="62"/>
      <c r="AD353" s="19" t="str">
        <f t="shared" si="16"/>
        <v/>
      </c>
      <c r="AE353" s="62"/>
      <c r="AF353" s="194" t="str">
        <f t="shared" si="17"/>
        <v/>
      </c>
      <c r="AU353"/>
      <c r="AY353" s="86"/>
    </row>
    <row r="354" spans="1:51" x14ac:dyDescent="0.35">
      <c r="A354" s="171">
        <v>344</v>
      </c>
      <c r="B354" s="60"/>
      <c r="C354" s="60"/>
      <c r="D354" s="71"/>
      <c r="E354" s="71"/>
      <c r="F354" s="193" t="str">
        <f t="shared" si="15"/>
        <v/>
      </c>
      <c r="G354" s="71"/>
      <c r="H354" s="62"/>
      <c r="I354" s="62"/>
      <c r="J354" s="62"/>
      <c r="K354" s="60"/>
      <c r="L354" s="71"/>
      <c r="M354" s="71"/>
      <c r="N354" s="71"/>
      <c r="O354" s="134"/>
      <c r="P354" s="62"/>
      <c r="Q354" s="62"/>
      <c r="R354" s="60"/>
      <c r="S354" s="71"/>
      <c r="T354" s="71"/>
      <c r="U354" s="71"/>
      <c r="V354" s="63"/>
      <c r="W354" s="62"/>
      <c r="X354" s="63"/>
      <c r="Y354" s="62"/>
      <c r="Z354" s="63"/>
      <c r="AA354" s="63"/>
      <c r="AB354" s="62"/>
      <c r="AC354" s="62"/>
      <c r="AD354" s="19" t="str">
        <f t="shared" si="16"/>
        <v/>
      </c>
      <c r="AE354" s="62"/>
      <c r="AF354" s="194" t="str">
        <f t="shared" si="17"/>
        <v/>
      </c>
      <c r="AU354"/>
      <c r="AY354" s="86"/>
    </row>
    <row r="355" spans="1:51" x14ac:dyDescent="0.35">
      <c r="A355" s="171">
        <v>345</v>
      </c>
      <c r="B355" s="60"/>
      <c r="C355" s="60"/>
      <c r="D355" s="71"/>
      <c r="E355" s="71"/>
      <c r="F355" s="193" t="str">
        <f t="shared" si="15"/>
        <v/>
      </c>
      <c r="G355" s="71"/>
      <c r="H355" s="62"/>
      <c r="I355" s="62"/>
      <c r="J355" s="62"/>
      <c r="K355" s="60"/>
      <c r="L355" s="71"/>
      <c r="M355" s="71"/>
      <c r="N355" s="71"/>
      <c r="O355" s="134"/>
      <c r="P355" s="62"/>
      <c r="Q355" s="62"/>
      <c r="R355" s="60"/>
      <c r="S355" s="71"/>
      <c r="T355" s="71"/>
      <c r="U355" s="71"/>
      <c r="V355" s="63"/>
      <c r="W355" s="62"/>
      <c r="X355" s="63"/>
      <c r="Y355" s="62"/>
      <c r="Z355" s="63"/>
      <c r="AA355" s="63"/>
      <c r="AB355" s="62"/>
      <c r="AC355" s="62"/>
      <c r="AD355" s="19" t="str">
        <f t="shared" si="16"/>
        <v/>
      </c>
      <c r="AE355" s="62"/>
      <c r="AF355" s="194" t="str">
        <f t="shared" si="17"/>
        <v/>
      </c>
      <c r="AU355"/>
      <c r="AY355" s="86"/>
    </row>
    <row r="356" spans="1:51" x14ac:dyDescent="0.35">
      <c r="A356" s="171">
        <v>346</v>
      </c>
      <c r="B356" s="60"/>
      <c r="C356" s="60"/>
      <c r="D356" s="71"/>
      <c r="E356" s="71"/>
      <c r="F356" s="193" t="str">
        <f t="shared" si="15"/>
        <v/>
      </c>
      <c r="G356" s="71"/>
      <c r="H356" s="62"/>
      <c r="I356" s="62"/>
      <c r="J356" s="62"/>
      <c r="K356" s="60"/>
      <c r="L356" s="71"/>
      <c r="M356" s="71"/>
      <c r="N356" s="71"/>
      <c r="O356" s="134"/>
      <c r="P356" s="62"/>
      <c r="Q356" s="62"/>
      <c r="R356" s="60"/>
      <c r="S356" s="71"/>
      <c r="T356" s="71"/>
      <c r="U356" s="71"/>
      <c r="V356" s="63"/>
      <c r="W356" s="62"/>
      <c r="X356" s="63"/>
      <c r="Y356" s="62"/>
      <c r="Z356" s="63"/>
      <c r="AA356" s="63"/>
      <c r="AB356" s="62"/>
      <c r="AC356" s="62"/>
      <c r="AD356" s="19" t="str">
        <f t="shared" si="16"/>
        <v/>
      </c>
      <c r="AE356" s="62"/>
      <c r="AF356" s="194" t="str">
        <f t="shared" si="17"/>
        <v/>
      </c>
      <c r="AU356"/>
      <c r="AY356" s="86"/>
    </row>
    <row r="357" spans="1:51" x14ac:dyDescent="0.35">
      <c r="A357" s="171">
        <v>347</v>
      </c>
      <c r="B357" s="60"/>
      <c r="C357" s="60"/>
      <c r="D357" s="71"/>
      <c r="E357" s="71"/>
      <c r="F357" s="193" t="str">
        <f t="shared" si="15"/>
        <v/>
      </c>
      <c r="G357" s="71"/>
      <c r="H357" s="62"/>
      <c r="I357" s="62"/>
      <c r="J357" s="62"/>
      <c r="K357" s="60"/>
      <c r="L357" s="71"/>
      <c r="M357" s="71"/>
      <c r="N357" s="71"/>
      <c r="O357" s="134"/>
      <c r="P357" s="62"/>
      <c r="Q357" s="62"/>
      <c r="R357" s="60"/>
      <c r="S357" s="71"/>
      <c r="T357" s="71"/>
      <c r="U357" s="71"/>
      <c r="V357" s="63"/>
      <c r="W357" s="62"/>
      <c r="X357" s="63"/>
      <c r="Y357" s="62"/>
      <c r="Z357" s="63"/>
      <c r="AA357" s="63"/>
      <c r="AB357" s="62"/>
      <c r="AC357" s="62"/>
      <c r="AD357" s="19" t="str">
        <f t="shared" si="16"/>
        <v/>
      </c>
      <c r="AE357" s="62"/>
      <c r="AF357" s="194" t="str">
        <f t="shared" si="17"/>
        <v/>
      </c>
      <c r="AU357"/>
      <c r="AY357" s="86"/>
    </row>
    <row r="358" spans="1:51" x14ac:dyDescent="0.35">
      <c r="A358" s="171">
        <v>348</v>
      </c>
      <c r="B358" s="60"/>
      <c r="C358" s="60"/>
      <c r="D358" s="71"/>
      <c r="E358" s="71"/>
      <c r="F358" s="193" t="str">
        <f t="shared" si="15"/>
        <v/>
      </c>
      <c r="G358" s="71"/>
      <c r="H358" s="62"/>
      <c r="I358" s="62"/>
      <c r="J358" s="62"/>
      <c r="K358" s="60"/>
      <c r="L358" s="71"/>
      <c r="M358" s="71"/>
      <c r="N358" s="71"/>
      <c r="O358" s="134"/>
      <c r="P358" s="62"/>
      <c r="Q358" s="62"/>
      <c r="R358" s="60"/>
      <c r="S358" s="71"/>
      <c r="T358" s="71"/>
      <c r="U358" s="71"/>
      <c r="V358" s="63"/>
      <c r="W358" s="62"/>
      <c r="X358" s="63"/>
      <c r="Y358" s="62"/>
      <c r="Z358" s="63"/>
      <c r="AA358" s="63"/>
      <c r="AB358" s="62"/>
      <c r="AC358" s="62"/>
      <c r="AD358" s="19" t="str">
        <f t="shared" si="16"/>
        <v/>
      </c>
      <c r="AE358" s="62"/>
      <c r="AF358" s="194" t="str">
        <f t="shared" si="17"/>
        <v/>
      </c>
      <c r="AU358"/>
      <c r="AY358" s="86"/>
    </row>
    <row r="359" spans="1:51" x14ac:dyDescent="0.35">
      <c r="A359" s="171">
        <v>349</v>
      </c>
      <c r="B359" s="60"/>
      <c r="C359" s="60"/>
      <c r="D359" s="71"/>
      <c r="E359" s="71"/>
      <c r="F359" s="193" t="str">
        <f t="shared" si="15"/>
        <v/>
      </c>
      <c r="G359" s="71"/>
      <c r="H359" s="62"/>
      <c r="I359" s="62"/>
      <c r="J359" s="62"/>
      <c r="K359" s="60"/>
      <c r="L359" s="71"/>
      <c r="M359" s="71"/>
      <c r="N359" s="71"/>
      <c r="O359" s="134"/>
      <c r="P359" s="62"/>
      <c r="Q359" s="62"/>
      <c r="R359" s="60"/>
      <c r="S359" s="71"/>
      <c r="T359" s="71"/>
      <c r="U359" s="71"/>
      <c r="V359" s="63"/>
      <c r="W359" s="62"/>
      <c r="X359" s="63"/>
      <c r="Y359" s="62"/>
      <c r="Z359" s="63"/>
      <c r="AA359" s="63"/>
      <c r="AB359" s="62"/>
      <c r="AC359" s="62"/>
      <c r="AD359" s="19" t="str">
        <f t="shared" si="16"/>
        <v/>
      </c>
      <c r="AE359" s="62"/>
      <c r="AF359" s="194" t="str">
        <f t="shared" si="17"/>
        <v/>
      </c>
      <c r="AU359"/>
      <c r="AY359" s="86"/>
    </row>
    <row r="360" spans="1:51" x14ac:dyDescent="0.35">
      <c r="A360" s="171">
        <v>350</v>
      </c>
      <c r="B360" s="60"/>
      <c r="C360" s="60"/>
      <c r="D360" s="71"/>
      <c r="E360" s="71"/>
      <c r="F360" s="193" t="str">
        <f t="shared" si="15"/>
        <v/>
      </c>
      <c r="G360" s="71"/>
      <c r="H360" s="62"/>
      <c r="I360" s="62"/>
      <c r="J360" s="62"/>
      <c r="K360" s="60"/>
      <c r="L360" s="71"/>
      <c r="M360" s="71"/>
      <c r="N360" s="71"/>
      <c r="O360" s="134"/>
      <c r="P360" s="62"/>
      <c r="Q360" s="62"/>
      <c r="R360" s="60"/>
      <c r="S360" s="71"/>
      <c r="T360" s="71"/>
      <c r="U360" s="71"/>
      <c r="V360" s="63"/>
      <c r="W360" s="62"/>
      <c r="X360" s="63"/>
      <c r="Y360" s="62"/>
      <c r="Z360" s="63"/>
      <c r="AA360" s="63"/>
      <c r="AB360" s="62"/>
      <c r="AC360" s="62"/>
      <c r="AD360" s="19" t="str">
        <f t="shared" si="16"/>
        <v/>
      </c>
      <c r="AE360" s="62"/>
      <c r="AF360" s="194" t="str">
        <f t="shared" si="17"/>
        <v/>
      </c>
      <c r="AU360"/>
      <c r="AY360" s="86"/>
    </row>
    <row r="361" spans="1:51" x14ac:dyDescent="0.35">
      <c r="A361" s="171">
        <v>351</v>
      </c>
      <c r="B361" s="60"/>
      <c r="C361" s="60"/>
      <c r="D361" s="71"/>
      <c r="E361" s="71"/>
      <c r="F361" s="193" t="str">
        <f t="shared" si="15"/>
        <v/>
      </c>
      <c r="G361" s="71"/>
      <c r="H361" s="62"/>
      <c r="I361" s="62"/>
      <c r="J361" s="62"/>
      <c r="K361" s="60"/>
      <c r="L361" s="71"/>
      <c r="M361" s="71"/>
      <c r="N361" s="71"/>
      <c r="O361" s="134"/>
      <c r="P361" s="62"/>
      <c r="Q361" s="62"/>
      <c r="R361" s="60"/>
      <c r="S361" s="71"/>
      <c r="T361" s="71"/>
      <c r="U361" s="71"/>
      <c r="V361" s="63"/>
      <c r="W361" s="62"/>
      <c r="X361" s="63"/>
      <c r="Y361" s="62"/>
      <c r="Z361" s="63"/>
      <c r="AA361" s="63"/>
      <c r="AB361" s="62"/>
      <c r="AC361" s="62"/>
      <c r="AD361" s="19" t="str">
        <f t="shared" si="16"/>
        <v/>
      </c>
      <c r="AE361" s="62"/>
      <c r="AF361" s="194" t="str">
        <f t="shared" si="17"/>
        <v/>
      </c>
      <c r="AU361"/>
      <c r="AY361" s="86"/>
    </row>
    <row r="362" spans="1:51" x14ac:dyDescent="0.35">
      <c r="A362" s="171">
        <v>352</v>
      </c>
      <c r="B362" s="60"/>
      <c r="C362" s="60"/>
      <c r="D362" s="71"/>
      <c r="E362" s="71"/>
      <c r="F362" s="193" t="str">
        <f t="shared" si="15"/>
        <v/>
      </c>
      <c r="G362" s="71"/>
      <c r="H362" s="62"/>
      <c r="I362" s="62"/>
      <c r="J362" s="62"/>
      <c r="K362" s="60"/>
      <c r="L362" s="71"/>
      <c r="M362" s="71"/>
      <c r="N362" s="71"/>
      <c r="O362" s="134"/>
      <c r="P362" s="62"/>
      <c r="Q362" s="62"/>
      <c r="R362" s="60"/>
      <c r="S362" s="71"/>
      <c r="T362" s="71"/>
      <c r="U362" s="71"/>
      <c r="V362" s="63"/>
      <c r="W362" s="62"/>
      <c r="X362" s="63"/>
      <c r="Y362" s="62"/>
      <c r="Z362" s="63"/>
      <c r="AA362" s="63"/>
      <c r="AB362" s="62"/>
      <c r="AC362" s="62"/>
      <c r="AD362" s="19" t="str">
        <f t="shared" si="16"/>
        <v/>
      </c>
      <c r="AE362" s="62"/>
      <c r="AF362" s="194" t="str">
        <f t="shared" si="17"/>
        <v/>
      </c>
      <c r="AU362"/>
      <c r="AY362" s="86"/>
    </row>
    <row r="363" spans="1:51" x14ac:dyDescent="0.35">
      <c r="A363" s="171">
        <v>353</v>
      </c>
      <c r="B363" s="60"/>
      <c r="C363" s="60"/>
      <c r="D363" s="71"/>
      <c r="E363" s="71"/>
      <c r="F363" s="193" t="str">
        <f t="shared" si="15"/>
        <v/>
      </c>
      <c r="G363" s="71"/>
      <c r="H363" s="62"/>
      <c r="I363" s="62"/>
      <c r="J363" s="62"/>
      <c r="K363" s="60"/>
      <c r="L363" s="71"/>
      <c r="M363" s="71"/>
      <c r="N363" s="71"/>
      <c r="O363" s="134"/>
      <c r="P363" s="62"/>
      <c r="Q363" s="62"/>
      <c r="R363" s="60"/>
      <c r="S363" s="71"/>
      <c r="T363" s="71"/>
      <c r="U363" s="71"/>
      <c r="V363" s="63"/>
      <c r="W363" s="62"/>
      <c r="X363" s="63"/>
      <c r="Y363" s="62"/>
      <c r="Z363" s="63"/>
      <c r="AA363" s="63"/>
      <c r="AB363" s="62"/>
      <c r="AC363" s="62"/>
      <c r="AD363" s="19" t="str">
        <f t="shared" si="16"/>
        <v/>
      </c>
      <c r="AE363" s="62"/>
      <c r="AF363" s="194" t="str">
        <f t="shared" si="17"/>
        <v/>
      </c>
      <c r="AU363"/>
      <c r="AY363" s="86"/>
    </row>
    <row r="364" spans="1:51" x14ac:dyDescent="0.35">
      <c r="A364" s="171">
        <v>354</v>
      </c>
      <c r="B364" s="60"/>
      <c r="C364" s="60"/>
      <c r="D364" s="71"/>
      <c r="E364" s="71"/>
      <c r="F364" s="193" t="str">
        <f t="shared" si="15"/>
        <v/>
      </c>
      <c r="G364" s="71"/>
      <c r="H364" s="62"/>
      <c r="I364" s="62"/>
      <c r="J364" s="62"/>
      <c r="K364" s="60"/>
      <c r="L364" s="71"/>
      <c r="M364" s="71"/>
      <c r="N364" s="71"/>
      <c r="O364" s="134"/>
      <c r="P364" s="62"/>
      <c r="Q364" s="62"/>
      <c r="R364" s="60"/>
      <c r="S364" s="71"/>
      <c r="T364" s="71"/>
      <c r="U364" s="71"/>
      <c r="V364" s="63"/>
      <c r="W364" s="62"/>
      <c r="X364" s="63"/>
      <c r="Y364" s="62"/>
      <c r="Z364" s="63"/>
      <c r="AA364" s="63"/>
      <c r="AB364" s="62"/>
      <c r="AC364" s="62"/>
      <c r="AD364" s="19" t="str">
        <f t="shared" si="16"/>
        <v/>
      </c>
      <c r="AE364" s="62"/>
      <c r="AF364" s="194" t="str">
        <f t="shared" si="17"/>
        <v/>
      </c>
      <c r="AU364"/>
      <c r="AY364" s="86"/>
    </row>
    <row r="365" spans="1:51" x14ac:dyDescent="0.35">
      <c r="A365" s="171">
        <v>355</v>
      </c>
      <c r="B365" s="60"/>
      <c r="C365" s="60"/>
      <c r="D365" s="71"/>
      <c r="E365" s="71"/>
      <c r="F365" s="193" t="str">
        <f t="shared" si="15"/>
        <v/>
      </c>
      <c r="G365" s="71"/>
      <c r="H365" s="62"/>
      <c r="I365" s="62"/>
      <c r="J365" s="62"/>
      <c r="K365" s="60"/>
      <c r="L365" s="71"/>
      <c r="M365" s="71"/>
      <c r="N365" s="71"/>
      <c r="O365" s="134"/>
      <c r="P365" s="62"/>
      <c r="Q365" s="62"/>
      <c r="R365" s="60"/>
      <c r="S365" s="71"/>
      <c r="T365" s="71"/>
      <c r="U365" s="71"/>
      <c r="V365" s="63"/>
      <c r="W365" s="62"/>
      <c r="X365" s="63"/>
      <c r="Y365" s="62"/>
      <c r="Z365" s="63"/>
      <c r="AA365" s="63"/>
      <c r="AB365" s="62"/>
      <c r="AC365" s="62"/>
      <c r="AD365" s="19" t="str">
        <f t="shared" si="16"/>
        <v/>
      </c>
      <c r="AE365" s="62"/>
      <c r="AF365" s="194" t="str">
        <f t="shared" si="17"/>
        <v/>
      </c>
      <c r="AU365"/>
      <c r="AY365" s="86"/>
    </row>
    <row r="366" spans="1:51" x14ac:dyDescent="0.35">
      <c r="A366" s="171">
        <v>356</v>
      </c>
      <c r="B366" s="60"/>
      <c r="C366" s="60"/>
      <c r="D366" s="71"/>
      <c r="E366" s="71"/>
      <c r="F366" s="193" t="str">
        <f t="shared" si="15"/>
        <v/>
      </c>
      <c r="G366" s="71"/>
      <c r="H366" s="62"/>
      <c r="I366" s="62"/>
      <c r="J366" s="62"/>
      <c r="K366" s="60"/>
      <c r="L366" s="71"/>
      <c r="M366" s="71"/>
      <c r="N366" s="71"/>
      <c r="O366" s="134"/>
      <c r="P366" s="62"/>
      <c r="Q366" s="62"/>
      <c r="R366" s="60"/>
      <c r="S366" s="71"/>
      <c r="T366" s="71"/>
      <c r="U366" s="71"/>
      <c r="V366" s="63"/>
      <c r="W366" s="62"/>
      <c r="X366" s="63"/>
      <c r="Y366" s="62"/>
      <c r="Z366" s="63"/>
      <c r="AA366" s="63"/>
      <c r="AB366" s="62"/>
      <c r="AC366" s="62"/>
      <c r="AD366" s="19" t="str">
        <f t="shared" si="16"/>
        <v/>
      </c>
      <c r="AE366" s="62"/>
      <c r="AF366" s="194" t="str">
        <f t="shared" si="17"/>
        <v/>
      </c>
      <c r="AU366"/>
      <c r="AY366" s="86"/>
    </row>
    <row r="367" spans="1:51" x14ac:dyDescent="0.35">
      <c r="A367" s="171">
        <v>357</v>
      </c>
      <c r="B367" s="60"/>
      <c r="C367" s="60"/>
      <c r="D367" s="71"/>
      <c r="E367" s="71"/>
      <c r="F367" s="193" t="str">
        <f t="shared" si="15"/>
        <v/>
      </c>
      <c r="G367" s="71"/>
      <c r="H367" s="62"/>
      <c r="I367" s="62"/>
      <c r="J367" s="62"/>
      <c r="K367" s="60"/>
      <c r="L367" s="71"/>
      <c r="M367" s="71"/>
      <c r="N367" s="71"/>
      <c r="O367" s="134"/>
      <c r="P367" s="62"/>
      <c r="Q367" s="62"/>
      <c r="R367" s="60"/>
      <c r="S367" s="71"/>
      <c r="T367" s="71"/>
      <c r="U367" s="71"/>
      <c r="V367" s="63"/>
      <c r="W367" s="62"/>
      <c r="X367" s="63"/>
      <c r="Y367" s="62"/>
      <c r="Z367" s="63"/>
      <c r="AA367" s="63"/>
      <c r="AB367" s="62"/>
      <c r="AC367" s="62"/>
      <c r="AD367" s="19" t="str">
        <f t="shared" si="16"/>
        <v/>
      </c>
      <c r="AE367" s="62"/>
      <c r="AF367" s="194" t="str">
        <f t="shared" si="17"/>
        <v/>
      </c>
      <c r="AU367"/>
      <c r="AY367" s="86"/>
    </row>
    <row r="368" spans="1:51" x14ac:dyDescent="0.35">
      <c r="A368" s="171">
        <v>358</v>
      </c>
      <c r="B368" s="60"/>
      <c r="C368" s="60"/>
      <c r="D368" s="71"/>
      <c r="E368" s="71"/>
      <c r="F368" s="193" t="str">
        <f t="shared" si="15"/>
        <v/>
      </c>
      <c r="G368" s="71"/>
      <c r="H368" s="62"/>
      <c r="I368" s="62"/>
      <c r="J368" s="62"/>
      <c r="K368" s="60"/>
      <c r="L368" s="71"/>
      <c r="M368" s="71"/>
      <c r="N368" s="71"/>
      <c r="O368" s="134"/>
      <c r="P368" s="62"/>
      <c r="Q368" s="62"/>
      <c r="R368" s="60"/>
      <c r="S368" s="71"/>
      <c r="T368" s="71"/>
      <c r="U368" s="71"/>
      <c r="V368" s="63"/>
      <c r="W368" s="62"/>
      <c r="X368" s="63"/>
      <c r="Y368" s="62"/>
      <c r="Z368" s="63"/>
      <c r="AA368" s="63"/>
      <c r="AB368" s="62"/>
      <c r="AC368" s="62"/>
      <c r="AD368" s="19" t="str">
        <f t="shared" si="16"/>
        <v/>
      </c>
      <c r="AE368" s="62"/>
      <c r="AF368" s="194" t="str">
        <f t="shared" si="17"/>
        <v/>
      </c>
      <c r="AU368"/>
      <c r="AY368" s="86"/>
    </row>
    <row r="369" spans="1:51" x14ac:dyDescent="0.35">
      <c r="A369" s="171">
        <v>359</v>
      </c>
      <c r="B369" s="60"/>
      <c r="C369" s="60"/>
      <c r="D369" s="71"/>
      <c r="E369" s="71"/>
      <c r="F369" s="193" t="str">
        <f t="shared" si="15"/>
        <v/>
      </c>
      <c r="G369" s="71"/>
      <c r="H369" s="62"/>
      <c r="I369" s="62"/>
      <c r="J369" s="62"/>
      <c r="K369" s="60"/>
      <c r="L369" s="71"/>
      <c r="M369" s="71"/>
      <c r="N369" s="71"/>
      <c r="O369" s="134"/>
      <c r="P369" s="62"/>
      <c r="Q369" s="62"/>
      <c r="R369" s="60"/>
      <c r="S369" s="71"/>
      <c r="T369" s="71"/>
      <c r="U369" s="71"/>
      <c r="V369" s="63"/>
      <c r="W369" s="62"/>
      <c r="X369" s="63"/>
      <c r="Y369" s="62"/>
      <c r="Z369" s="63"/>
      <c r="AA369" s="63"/>
      <c r="AB369" s="62"/>
      <c r="AC369" s="62"/>
      <c r="AD369" s="19" t="str">
        <f t="shared" si="16"/>
        <v/>
      </c>
      <c r="AE369" s="62"/>
      <c r="AF369" s="194" t="str">
        <f t="shared" si="17"/>
        <v/>
      </c>
      <c r="AU369"/>
      <c r="AY369" s="86"/>
    </row>
    <row r="370" spans="1:51" x14ac:dyDescent="0.35">
      <c r="A370" s="171">
        <v>360</v>
      </c>
      <c r="B370" s="60"/>
      <c r="C370" s="60"/>
      <c r="D370" s="71"/>
      <c r="E370" s="71"/>
      <c r="F370" s="193" t="str">
        <f t="shared" si="15"/>
        <v/>
      </c>
      <c r="G370" s="71"/>
      <c r="H370" s="62"/>
      <c r="I370" s="62"/>
      <c r="J370" s="62"/>
      <c r="K370" s="60"/>
      <c r="L370" s="71"/>
      <c r="M370" s="71"/>
      <c r="N370" s="71"/>
      <c r="O370" s="134"/>
      <c r="P370" s="62"/>
      <c r="Q370" s="62"/>
      <c r="R370" s="60"/>
      <c r="S370" s="71"/>
      <c r="T370" s="71"/>
      <c r="U370" s="71"/>
      <c r="V370" s="63"/>
      <c r="W370" s="62"/>
      <c r="X370" s="63"/>
      <c r="Y370" s="62"/>
      <c r="Z370" s="63"/>
      <c r="AA370" s="63"/>
      <c r="AB370" s="62"/>
      <c r="AC370" s="62"/>
      <c r="AD370" s="19" t="str">
        <f t="shared" si="16"/>
        <v/>
      </c>
      <c r="AE370" s="62"/>
      <c r="AF370" s="194" t="str">
        <f t="shared" si="17"/>
        <v/>
      </c>
      <c r="AU370"/>
      <c r="AY370" s="86"/>
    </row>
    <row r="371" spans="1:51" x14ac:dyDescent="0.35">
      <c r="A371" s="171">
        <v>361</v>
      </c>
      <c r="B371" s="60"/>
      <c r="C371" s="60"/>
      <c r="D371" s="71"/>
      <c r="E371" s="71"/>
      <c r="F371" s="193" t="str">
        <f t="shared" si="15"/>
        <v/>
      </c>
      <c r="G371" s="71"/>
      <c r="H371" s="62"/>
      <c r="I371" s="62"/>
      <c r="J371" s="62"/>
      <c r="K371" s="60"/>
      <c r="L371" s="71"/>
      <c r="M371" s="71"/>
      <c r="N371" s="71"/>
      <c r="O371" s="134"/>
      <c r="P371" s="62"/>
      <c r="Q371" s="62"/>
      <c r="R371" s="60"/>
      <c r="S371" s="71"/>
      <c r="T371" s="71"/>
      <c r="U371" s="71"/>
      <c r="V371" s="63"/>
      <c r="W371" s="62"/>
      <c r="X371" s="63"/>
      <c r="Y371" s="62"/>
      <c r="Z371" s="63"/>
      <c r="AA371" s="63"/>
      <c r="AB371" s="62"/>
      <c r="AC371" s="62"/>
      <c r="AD371" s="19" t="str">
        <f t="shared" si="16"/>
        <v/>
      </c>
      <c r="AE371" s="62"/>
      <c r="AF371" s="194" t="str">
        <f t="shared" si="17"/>
        <v/>
      </c>
      <c r="AU371"/>
      <c r="AY371" s="86"/>
    </row>
    <row r="372" spans="1:51" x14ac:dyDescent="0.35">
      <c r="A372" s="171">
        <v>362</v>
      </c>
      <c r="B372" s="60"/>
      <c r="C372" s="60"/>
      <c r="D372" s="71"/>
      <c r="E372" s="71"/>
      <c r="F372" s="193" t="str">
        <f t="shared" si="15"/>
        <v/>
      </c>
      <c r="G372" s="71"/>
      <c r="H372" s="62"/>
      <c r="I372" s="62"/>
      <c r="J372" s="62"/>
      <c r="K372" s="60"/>
      <c r="L372" s="71"/>
      <c r="M372" s="71"/>
      <c r="N372" s="71"/>
      <c r="O372" s="134"/>
      <c r="P372" s="62"/>
      <c r="Q372" s="62"/>
      <c r="R372" s="60"/>
      <c r="S372" s="71"/>
      <c r="T372" s="71"/>
      <c r="U372" s="71"/>
      <c r="V372" s="63"/>
      <c r="W372" s="62"/>
      <c r="X372" s="63"/>
      <c r="Y372" s="62"/>
      <c r="Z372" s="63"/>
      <c r="AA372" s="63"/>
      <c r="AB372" s="62"/>
      <c r="AC372" s="62"/>
      <c r="AD372" s="19" t="str">
        <f t="shared" si="16"/>
        <v/>
      </c>
      <c r="AE372" s="62"/>
      <c r="AF372" s="194" t="str">
        <f t="shared" si="17"/>
        <v/>
      </c>
      <c r="AU372"/>
      <c r="AY372" s="86"/>
    </row>
    <row r="373" spans="1:51" x14ac:dyDescent="0.35">
      <c r="A373" s="171">
        <v>363</v>
      </c>
      <c r="B373" s="60"/>
      <c r="C373" s="60"/>
      <c r="D373" s="71"/>
      <c r="E373" s="71"/>
      <c r="F373" s="193" t="str">
        <f t="shared" si="15"/>
        <v/>
      </c>
      <c r="G373" s="71"/>
      <c r="H373" s="62"/>
      <c r="I373" s="62"/>
      <c r="J373" s="62"/>
      <c r="K373" s="60"/>
      <c r="L373" s="71"/>
      <c r="M373" s="71"/>
      <c r="N373" s="71"/>
      <c r="O373" s="134"/>
      <c r="P373" s="62"/>
      <c r="Q373" s="62"/>
      <c r="R373" s="60"/>
      <c r="S373" s="71"/>
      <c r="T373" s="71"/>
      <c r="U373" s="71"/>
      <c r="V373" s="63"/>
      <c r="W373" s="62"/>
      <c r="X373" s="63"/>
      <c r="Y373" s="62"/>
      <c r="Z373" s="63"/>
      <c r="AA373" s="63"/>
      <c r="AB373" s="62"/>
      <c r="AC373" s="62"/>
      <c r="AD373" s="19" t="str">
        <f t="shared" si="16"/>
        <v/>
      </c>
      <c r="AE373" s="62"/>
      <c r="AF373" s="194" t="str">
        <f t="shared" si="17"/>
        <v/>
      </c>
      <c r="AU373"/>
      <c r="AY373" s="86"/>
    </row>
    <row r="374" spans="1:51" x14ac:dyDescent="0.35">
      <c r="A374" s="171">
        <v>364</v>
      </c>
      <c r="B374" s="60"/>
      <c r="C374" s="60"/>
      <c r="D374" s="71"/>
      <c r="E374" s="71"/>
      <c r="F374" s="193" t="str">
        <f t="shared" si="15"/>
        <v/>
      </c>
      <c r="G374" s="71"/>
      <c r="H374" s="62"/>
      <c r="I374" s="62"/>
      <c r="J374" s="62"/>
      <c r="K374" s="60"/>
      <c r="L374" s="71"/>
      <c r="M374" s="71"/>
      <c r="N374" s="71"/>
      <c r="O374" s="134"/>
      <c r="P374" s="62"/>
      <c r="Q374" s="62"/>
      <c r="R374" s="60"/>
      <c r="S374" s="71"/>
      <c r="T374" s="71"/>
      <c r="U374" s="71"/>
      <c r="V374" s="63"/>
      <c r="W374" s="62"/>
      <c r="X374" s="63"/>
      <c r="Y374" s="62"/>
      <c r="Z374" s="63"/>
      <c r="AA374" s="63"/>
      <c r="AB374" s="62"/>
      <c r="AC374" s="62"/>
      <c r="AD374" s="19" t="str">
        <f t="shared" si="16"/>
        <v/>
      </c>
      <c r="AE374" s="62"/>
      <c r="AF374" s="194" t="str">
        <f t="shared" si="17"/>
        <v/>
      </c>
      <c r="AU374"/>
      <c r="AY374" s="86"/>
    </row>
    <row r="375" spans="1:51" x14ac:dyDescent="0.35">
      <c r="A375" s="171">
        <v>365</v>
      </c>
      <c r="B375" s="60"/>
      <c r="C375" s="60"/>
      <c r="D375" s="71"/>
      <c r="E375" s="71"/>
      <c r="F375" s="193" t="str">
        <f t="shared" si="15"/>
        <v/>
      </c>
      <c r="G375" s="71"/>
      <c r="H375" s="62"/>
      <c r="I375" s="62"/>
      <c r="J375" s="62"/>
      <c r="K375" s="60"/>
      <c r="L375" s="71"/>
      <c r="M375" s="71"/>
      <c r="N375" s="71"/>
      <c r="O375" s="134"/>
      <c r="P375" s="62"/>
      <c r="Q375" s="62"/>
      <c r="R375" s="60"/>
      <c r="S375" s="71"/>
      <c r="T375" s="71"/>
      <c r="U375" s="71"/>
      <c r="V375" s="63"/>
      <c r="W375" s="62"/>
      <c r="X375" s="63"/>
      <c r="Y375" s="62"/>
      <c r="Z375" s="63"/>
      <c r="AA375" s="63"/>
      <c r="AB375" s="62"/>
      <c r="AC375" s="62"/>
      <c r="AD375" s="19" t="str">
        <f t="shared" si="16"/>
        <v/>
      </c>
      <c r="AE375" s="62"/>
      <c r="AF375" s="194" t="str">
        <f t="shared" si="17"/>
        <v/>
      </c>
      <c r="AU375"/>
      <c r="AY375" s="86"/>
    </row>
    <row r="376" spans="1:51" x14ac:dyDescent="0.35">
      <c r="A376" s="171">
        <v>366</v>
      </c>
      <c r="B376" s="60"/>
      <c r="C376" s="60"/>
      <c r="D376" s="71"/>
      <c r="E376" s="71"/>
      <c r="F376" s="193" t="str">
        <f t="shared" si="15"/>
        <v/>
      </c>
      <c r="G376" s="71"/>
      <c r="H376" s="62"/>
      <c r="I376" s="62"/>
      <c r="J376" s="62"/>
      <c r="K376" s="60"/>
      <c r="L376" s="71"/>
      <c r="M376" s="71"/>
      <c r="N376" s="71"/>
      <c r="O376" s="134"/>
      <c r="P376" s="62"/>
      <c r="Q376" s="62"/>
      <c r="R376" s="60"/>
      <c r="S376" s="71"/>
      <c r="T376" s="71"/>
      <c r="U376" s="71"/>
      <c r="V376" s="63"/>
      <c r="W376" s="62"/>
      <c r="X376" s="63"/>
      <c r="Y376" s="62"/>
      <c r="Z376" s="63"/>
      <c r="AA376" s="63"/>
      <c r="AB376" s="62"/>
      <c r="AC376" s="62"/>
      <c r="AD376" s="19" t="str">
        <f t="shared" si="16"/>
        <v/>
      </c>
      <c r="AE376" s="62"/>
      <c r="AF376" s="194" t="str">
        <f t="shared" si="17"/>
        <v/>
      </c>
      <c r="AU376"/>
      <c r="AY376" s="86"/>
    </row>
    <row r="377" spans="1:51" x14ac:dyDescent="0.35">
      <c r="A377" s="171">
        <v>367</v>
      </c>
      <c r="B377" s="60"/>
      <c r="C377" s="60"/>
      <c r="D377" s="71"/>
      <c r="E377" s="71"/>
      <c r="F377" s="193" t="str">
        <f t="shared" si="15"/>
        <v/>
      </c>
      <c r="G377" s="71"/>
      <c r="H377" s="62"/>
      <c r="I377" s="62"/>
      <c r="J377" s="62"/>
      <c r="K377" s="60"/>
      <c r="L377" s="71"/>
      <c r="M377" s="71"/>
      <c r="N377" s="71"/>
      <c r="O377" s="134"/>
      <c r="P377" s="62"/>
      <c r="Q377" s="62"/>
      <c r="R377" s="60"/>
      <c r="S377" s="71"/>
      <c r="T377" s="71"/>
      <c r="U377" s="71"/>
      <c r="V377" s="63"/>
      <c r="W377" s="62"/>
      <c r="X377" s="63"/>
      <c r="Y377" s="62"/>
      <c r="Z377" s="63"/>
      <c r="AA377" s="63"/>
      <c r="AB377" s="62"/>
      <c r="AC377" s="62"/>
      <c r="AD377" s="19" t="str">
        <f t="shared" si="16"/>
        <v/>
      </c>
      <c r="AE377" s="62"/>
      <c r="AF377" s="194" t="str">
        <f t="shared" si="17"/>
        <v/>
      </c>
      <c r="AU377"/>
      <c r="AY377" s="86"/>
    </row>
    <row r="378" spans="1:51" x14ac:dyDescent="0.35">
      <c r="A378" s="171">
        <v>368</v>
      </c>
      <c r="B378" s="60"/>
      <c r="C378" s="60"/>
      <c r="D378" s="71"/>
      <c r="E378" s="71"/>
      <c r="F378" s="193" t="str">
        <f t="shared" si="15"/>
        <v/>
      </c>
      <c r="G378" s="71"/>
      <c r="H378" s="62"/>
      <c r="I378" s="62"/>
      <c r="J378" s="62"/>
      <c r="K378" s="60"/>
      <c r="L378" s="71"/>
      <c r="M378" s="71"/>
      <c r="N378" s="71"/>
      <c r="O378" s="134"/>
      <c r="P378" s="62"/>
      <c r="Q378" s="62"/>
      <c r="R378" s="60"/>
      <c r="S378" s="71"/>
      <c r="T378" s="71"/>
      <c r="U378" s="71"/>
      <c r="V378" s="63"/>
      <c r="W378" s="62"/>
      <c r="X378" s="63"/>
      <c r="Y378" s="62"/>
      <c r="Z378" s="63"/>
      <c r="AA378" s="63"/>
      <c r="AB378" s="62"/>
      <c r="AC378" s="62"/>
      <c r="AD378" s="19" t="str">
        <f t="shared" si="16"/>
        <v/>
      </c>
      <c r="AE378" s="62"/>
      <c r="AF378" s="194" t="str">
        <f t="shared" si="17"/>
        <v/>
      </c>
      <c r="AU378"/>
      <c r="AY378" s="86"/>
    </row>
    <row r="379" spans="1:51" x14ac:dyDescent="0.35">
      <c r="A379" s="171">
        <v>369</v>
      </c>
      <c r="B379" s="60"/>
      <c r="C379" s="60"/>
      <c r="D379" s="71"/>
      <c r="E379" s="71"/>
      <c r="F379" s="193" t="str">
        <f t="shared" si="15"/>
        <v/>
      </c>
      <c r="G379" s="71"/>
      <c r="H379" s="62"/>
      <c r="I379" s="62"/>
      <c r="J379" s="62"/>
      <c r="K379" s="60"/>
      <c r="L379" s="71"/>
      <c r="M379" s="71"/>
      <c r="N379" s="71"/>
      <c r="O379" s="134"/>
      <c r="P379" s="62"/>
      <c r="Q379" s="62"/>
      <c r="R379" s="60"/>
      <c r="S379" s="71"/>
      <c r="T379" s="71"/>
      <c r="U379" s="71"/>
      <c r="V379" s="63"/>
      <c r="W379" s="62"/>
      <c r="X379" s="63"/>
      <c r="Y379" s="62"/>
      <c r="Z379" s="63"/>
      <c r="AA379" s="63"/>
      <c r="AB379" s="62"/>
      <c r="AC379" s="62"/>
      <c r="AD379" s="19" t="str">
        <f t="shared" si="16"/>
        <v/>
      </c>
      <c r="AE379" s="62"/>
      <c r="AF379" s="194" t="str">
        <f t="shared" si="17"/>
        <v/>
      </c>
      <c r="AU379"/>
      <c r="AY379" s="86"/>
    </row>
    <row r="380" spans="1:51" x14ac:dyDescent="0.35">
      <c r="A380" s="171">
        <v>370</v>
      </c>
      <c r="B380" s="60"/>
      <c r="C380" s="60"/>
      <c r="D380" s="71"/>
      <c r="E380" s="71"/>
      <c r="F380" s="193" t="str">
        <f t="shared" si="15"/>
        <v/>
      </c>
      <c r="G380" s="71"/>
      <c r="H380" s="62"/>
      <c r="I380" s="62"/>
      <c r="J380" s="62"/>
      <c r="K380" s="60"/>
      <c r="L380" s="71"/>
      <c r="M380" s="71"/>
      <c r="N380" s="71"/>
      <c r="O380" s="134"/>
      <c r="P380" s="62"/>
      <c r="Q380" s="62"/>
      <c r="R380" s="60"/>
      <c r="S380" s="71"/>
      <c r="T380" s="71"/>
      <c r="U380" s="71"/>
      <c r="V380" s="63"/>
      <c r="W380" s="62"/>
      <c r="X380" s="63"/>
      <c r="Y380" s="62"/>
      <c r="Z380" s="63"/>
      <c r="AA380" s="63"/>
      <c r="AB380" s="62"/>
      <c r="AC380" s="62"/>
      <c r="AD380" s="19" t="str">
        <f t="shared" si="16"/>
        <v/>
      </c>
      <c r="AE380" s="62"/>
      <c r="AF380" s="194" t="str">
        <f t="shared" si="17"/>
        <v/>
      </c>
      <c r="AU380"/>
      <c r="AY380" s="86"/>
    </row>
    <row r="381" spans="1:51" x14ac:dyDescent="0.35">
      <c r="A381" s="171">
        <v>371</v>
      </c>
      <c r="B381" s="60"/>
      <c r="C381" s="60"/>
      <c r="D381" s="71"/>
      <c r="E381" s="71"/>
      <c r="F381" s="193" t="str">
        <f t="shared" si="15"/>
        <v/>
      </c>
      <c r="G381" s="71"/>
      <c r="H381" s="62"/>
      <c r="I381" s="62"/>
      <c r="J381" s="62"/>
      <c r="K381" s="60"/>
      <c r="L381" s="71"/>
      <c r="M381" s="71"/>
      <c r="N381" s="71"/>
      <c r="O381" s="134"/>
      <c r="P381" s="62"/>
      <c r="Q381" s="62"/>
      <c r="R381" s="60"/>
      <c r="S381" s="71"/>
      <c r="T381" s="71"/>
      <c r="U381" s="71"/>
      <c r="V381" s="63"/>
      <c r="W381" s="62"/>
      <c r="X381" s="63"/>
      <c r="Y381" s="62"/>
      <c r="Z381" s="63"/>
      <c r="AA381" s="63"/>
      <c r="AB381" s="62"/>
      <c r="AC381" s="62"/>
      <c r="AD381" s="19" t="str">
        <f t="shared" si="16"/>
        <v/>
      </c>
      <c r="AE381" s="62"/>
      <c r="AF381" s="194" t="str">
        <f t="shared" si="17"/>
        <v/>
      </c>
      <c r="AU381"/>
      <c r="AY381" s="86"/>
    </row>
    <row r="382" spans="1:51" x14ac:dyDescent="0.35">
      <c r="A382" s="171">
        <v>372</v>
      </c>
      <c r="B382" s="60"/>
      <c r="C382" s="60"/>
      <c r="D382" s="71"/>
      <c r="E382" s="71"/>
      <c r="F382" s="193" t="str">
        <f t="shared" si="15"/>
        <v/>
      </c>
      <c r="G382" s="71"/>
      <c r="H382" s="62"/>
      <c r="I382" s="62"/>
      <c r="J382" s="62"/>
      <c r="K382" s="60"/>
      <c r="L382" s="71"/>
      <c r="M382" s="71"/>
      <c r="N382" s="71"/>
      <c r="O382" s="134"/>
      <c r="P382" s="62"/>
      <c r="Q382" s="62"/>
      <c r="R382" s="60"/>
      <c r="S382" s="71"/>
      <c r="T382" s="71"/>
      <c r="U382" s="71"/>
      <c r="V382" s="63"/>
      <c r="W382" s="62"/>
      <c r="X382" s="63"/>
      <c r="Y382" s="62"/>
      <c r="Z382" s="63"/>
      <c r="AA382" s="63"/>
      <c r="AB382" s="62"/>
      <c r="AC382" s="62"/>
      <c r="AD382" s="19" t="str">
        <f t="shared" si="16"/>
        <v/>
      </c>
      <c r="AE382" s="62"/>
      <c r="AF382" s="194" t="str">
        <f t="shared" si="17"/>
        <v/>
      </c>
      <c r="AU382"/>
      <c r="AY382" s="86"/>
    </row>
    <row r="383" spans="1:51" x14ac:dyDescent="0.35">
      <c r="A383" s="171">
        <v>373</v>
      </c>
      <c r="B383" s="60"/>
      <c r="C383" s="60"/>
      <c r="D383" s="71"/>
      <c r="E383" s="71"/>
      <c r="F383" s="193" t="str">
        <f t="shared" si="15"/>
        <v/>
      </c>
      <c r="G383" s="71"/>
      <c r="H383" s="62"/>
      <c r="I383" s="62"/>
      <c r="J383" s="62"/>
      <c r="K383" s="60"/>
      <c r="L383" s="71"/>
      <c r="M383" s="71"/>
      <c r="N383" s="71"/>
      <c r="O383" s="134"/>
      <c r="P383" s="62"/>
      <c r="Q383" s="62"/>
      <c r="R383" s="60"/>
      <c r="S383" s="71"/>
      <c r="T383" s="71"/>
      <c r="U383" s="71"/>
      <c r="V383" s="63"/>
      <c r="W383" s="62"/>
      <c r="X383" s="63"/>
      <c r="Y383" s="62"/>
      <c r="Z383" s="63"/>
      <c r="AA383" s="63"/>
      <c r="AB383" s="62"/>
      <c r="AC383" s="62"/>
      <c r="AD383" s="19" t="str">
        <f t="shared" si="16"/>
        <v/>
      </c>
      <c r="AE383" s="62"/>
      <c r="AF383" s="194" t="str">
        <f t="shared" si="17"/>
        <v/>
      </c>
      <c r="AU383"/>
      <c r="AY383" s="86"/>
    </row>
    <row r="384" spans="1:51" x14ac:dyDescent="0.35">
      <c r="A384" s="171">
        <v>374</v>
      </c>
      <c r="B384" s="60"/>
      <c r="C384" s="60"/>
      <c r="D384" s="71"/>
      <c r="E384" s="71"/>
      <c r="F384" s="193" t="str">
        <f t="shared" si="15"/>
        <v/>
      </c>
      <c r="G384" s="71"/>
      <c r="H384" s="62"/>
      <c r="I384" s="62"/>
      <c r="J384" s="62"/>
      <c r="K384" s="60"/>
      <c r="L384" s="71"/>
      <c r="M384" s="71"/>
      <c r="N384" s="71"/>
      <c r="O384" s="134"/>
      <c r="P384" s="62"/>
      <c r="Q384" s="62"/>
      <c r="R384" s="60"/>
      <c r="S384" s="71"/>
      <c r="T384" s="71"/>
      <c r="U384" s="71"/>
      <c r="V384" s="63"/>
      <c r="W384" s="62"/>
      <c r="X384" s="63"/>
      <c r="Y384" s="62"/>
      <c r="Z384" s="63"/>
      <c r="AA384" s="63"/>
      <c r="AB384" s="62"/>
      <c r="AC384" s="62"/>
      <c r="AD384" s="19" t="str">
        <f t="shared" si="16"/>
        <v/>
      </c>
      <c r="AE384" s="62"/>
      <c r="AF384" s="194" t="str">
        <f t="shared" si="17"/>
        <v/>
      </c>
      <c r="AU384"/>
      <c r="AY384" s="86"/>
    </row>
    <row r="385" spans="1:51" x14ac:dyDescent="0.35">
      <c r="A385" s="171">
        <v>375</v>
      </c>
      <c r="B385" s="60"/>
      <c r="C385" s="60"/>
      <c r="D385" s="71"/>
      <c r="E385" s="71"/>
      <c r="F385" s="193" t="str">
        <f t="shared" si="15"/>
        <v/>
      </c>
      <c r="G385" s="71"/>
      <c r="H385" s="62"/>
      <c r="I385" s="62"/>
      <c r="J385" s="62"/>
      <c r="K385" s="60"/>
      <c r="L385" s="71"/>
      <c r="M385" s="71"/>
      <c r="N385" s="71"/>
      <c r="O385" s="134"/>
      <c r="P385" s="62"/>
      <c r="Q385" s="62"/>
      <c r="R385" s="60"/>
      <c r="S385" s="71"/>
      <c r="T385" s="71"/>
      <c r="U385" s="71"/>
      <c r="V385" s="63"/>
      <c r="W385" s="62"/>
      <c r="X385" s="63"/>
      <c r="Y385" s="62"/>
      <c r="Z385" s="63"/>
      <c r="AA385" s="63"/>
      <c r="AB385" s="62"/>
      <c r="AC385" s="62"/>
      <c r="AD385" s="19" t="str">
        <f t="shared" si="16"/>
        <v/>
      </c>
      <c r="AE385" s="62"/>
      <c r="AF385" s="194" t="str">
        <f t="shared" si="17"/>
        <v/>
      </c>
      <c r="AU385"/>
      <c r="AY385" s="86"/>
    </row>
    <row r="386" spans="1:51" x14ac:dyDescent="0.35">
      <c r="A386" s="171">
        <v>376</v>
      </c>
      <c r="B386" s="60"/>
      <c r="C386" s="60"/>
      <c r="D386" s="71"/>
      <c r="E386" s="71"/>
      <c r="F386" s="193" t="str">
        <f t="shared" si="15"/>
        <v/>
      </c>
      <c r="G386" s="71"/>
      <c r="H386" s="62"/>
      <c r="I386" s="62"/>
      <c r="J386" s="62"/>
      <c r="K386" s="60"/>
      <c r="L386" s="71"/>
      <c r="M386" s="71"/>
      <c r="N386" s="71"/>
      <c r="O386" s="134"/>
      <c r="P386" s="62"/>
      <c r="Q386" s="62"/>
      <c r="R386" s="60"/>
      <c r="S386" s="71"/>
      <c r="T386" s="71"/>
      <c r="U386" s="71"/>
      <c r="V386" s="63"/>
      <c r="W386" s="62"/>
      <c r="X386" s="63"/>
      <c r="Y386" s="62"/>
      <c r="Z386" s="63"/>
      <c r="AA386" s="63"/>
      <c r="AB386" s="62"/>
      <c r="AC386" s="62"/>
      <c r="AD386" s="19" t="str">
        <f t="shared" si="16"/>
        <v/>
      </c>
      <c r="AE386" s="62"/>
      <c r="AF386" s="194" t="str">
        <f t="shared" si="17"/>
        <v/>
      </c>
      <c r="AU386"/>
      <c r="AY386" s="86"/>
    </row>
    <row r="387" spans="1:51" x14ac:dyDescent="0.35">
      <c r="A387" s="171">
        <v>377</v>
      </c>
      <c r="B387" s="60"/>
      <c r="C387" s="60"/>
      <c r="D387" s="71"/>
      <c r="E387" s="71"/>
      <c r="F387" s="193" t="str">
        <f t="shared" si="15"/>
        <v/>
      </c>
      <c r="G387" s="71"/>
      <c r="H387" s="62"/>
      <c r="I387" s="62"/>
      <c r="J387" s="62"/>
      <c r="K387" s="60"/>
      <c r="L387" s="71"/>
      <c r="M387" s="71"/>
      <c r="N387" s="71"/>
      <c r="O387" s="134"/>
      <c r="P387" s="62"/>
      <c r="Q387" s="62"/>
      <c r="R387" s="60"/>
      <c r="S387" s="71"/>
      <c r="T387" s="71"/>
      <c r="U387" s="71"/>
      <c r="V387" s="63"/>
      <c r="W387" s="62"/>
      <c r="X387" s="63"/>
      <c r="Y387" s="62"/>
      <c r="Z387" s="63"/>
      <c r="AA387" s="63"/>
      <c r="AB387" s="62"/>
      <c r="AC387" s="62"/>
      <c r="AD387" s="19" t="str">
        <f t="shared" si="16"/>
        <v/>
      </c>
      <c r="AE387" s="62"/>
      <c r="AF387" s="194" t="str">
        <f t="shared" si="17"/>
        <v/>
      </c>
      <c r="AU387"/>
      <c r="AY387" s="86"/>
    </row>
    <row r="388" spans="1:51" x14ac:dyDescent="0.35">
      <c r="A388" s="171">
        <v>378</v>
      </c>
      <c r="B388" s="60"/>
      <c r="C388" s="60"/>
      <c r="D388" s="71"/>
      <c r="E388" s="71"/>
      <c r="F388" s="193" t="str">
        <f t="shared" si="15"/>
        <v/>
      </c>
      <c r="G388" s="71"/>
      <c r="H388" s="62"/>
      <c r="I388" s="62"/>
      <c r="J388" s="62"/>
      <c r="K388" s="60"/>
      <c r="L388" s="71"/>
      <c r="M388" s="71"/>
      <c r="N388" s="71"/>
      <c r="O388" s="134"/>
      <c r="P388" s="62"/>
      <c r="Q388" s="62"/>
      <c r="R388" s="60"/>
      <c r="S388" s="71"/>
      <c r="T388" s="71"/>
      <c r="U388" s="71"/>
      <c r="V388" s="63"/>
      <c r="W388" s="62"/>
      <c r="X388" s="63"/>
      <c r="Y388" s="62"/>
      <c r="Z388" s="63"/>
      <c r="AA388" s="63"/>
      <c r="AB388" s="62"/>
      <c r="AC388" s="62"/>
      <c r="AD388" s="19" t="str">
        <f t="shared" si="16"/>
        <v/>
      </c>
      <c r="AE388" s="62"/>
      <c r="AF388" s="194" t="str">
        <f t="shared" si="17"/>
        <v/>
      </c>
      <c r="AU388"/>
      <c r="AY388" s="86"/>
    </row>
    <row r="389" spans="1:51" x14ac:dyDescent="0.35">
      <c r="A389" s="171">
        <v>379</v>
      </c>
      <c r="B389" s="60"/>
      <c r="C389" s="60"/>
      <c r="D389" s="71"/>
      <c r="E389" s="71"/>
      <c r="F389" s="193" t="str">
        <f t="shared" si="15"/>
        <v/>
      </c>
      <c r="G389" s="71"/>
      <c r="H389" s="62"/>
      <c r="I389" s="62"/>
      <c r="J389" s="62"/>
      <c r="K389" s="60"/>
      <c r="L389" s="71"/>
      <c r="M389" s="71"/>
      <c r="N389" s="71"/>
      <c r="O389" s="134"/>
      <c r="P389" s="62"/>
      <c r="Q389" s="62"/>
      <c r="R389" s="60"/>
      <c r="S389" s="71"/>
      <c r="T389" s="71"/>
      <c r="U389" s="71"/>
      <c r="V389" s="63"/>
      <c r="W389" s="62"/>
      <c r="X389" s="63"/>
      <c r="Y389" s="62"/>
      <c r="Z389" s="63"/>
      <c r="AA389" s="63"/>
      <c r="AB389" s="62"/>
      <c r="AC389" s="62"/>
      <c r="AD389" s="19" t="str">
        <f t="shared" si="16"/>
        <v/>
      </c>
      <c r="AE389" s="62"/>
      <c r="AF389" s="194" t="str">
        <f t="shared" si="17"/>
        <v/>
      </c>
      <c r="AU389"/>
      <c r="AY389" s="86"/>
    </row>
    <row r="390" spans="1:51" x14ac:dyDescent="0.35">
      <c r="A390" s="171">
        <v>380</v>
      </c>
      <c r="B390" s="60"/>
      <c r="C390" s="60"/>
      <c r="D390" s="71"/>
      <c r="E390" s="71"/>
      <c r="F390" s="193" t="str">
        <f t="shared" si="15"/>
        <v/>
      </c>
      <c r="G390" s="71"/>
      <c r="H390" s="62"/>
      <c r="I390" s="62"/>
      <c r="J390" s="62"/>
      <c r="K390" s="60"/>
      <c r="L390" s="71"/>
      <c r="M390" s="71"/>
      <c r="N390" s="71"/>
      <c r="O390" s="134"/>
      <c r="P390" s="62"/>
      <c r="Q390" s="62"/>
      <c r="R390" s="60"/>
      <c r="S390" s="71"/>
      <c r="T390" s="71"/>
      <c r="U390" s="71"/>
      <c r="V390" s="63"/>
      <c r="W390" s="62"/>
      <c r="X390" s="63"/>
      <c r="Y390" s="62"/>
      <c r="Z390" s="63"/>
      <c r="AA390" s="63"/>
      <c r="AB390" s="62"/>
      <c r="AC390" s="62"/>
      <c r="AD390" s="19" t="str">
        <f t="shared" si="16"/>
        <v/>
      </c>
      <c r="AE390" s="62"/>
      <c r="AF390" s="194" t="str">
        <f t="shared" si="17"/>
        <v/>
      </c>
      <c r="AU390"/>
      <c r="AY390" s="86"/>
    </row>
    <row r="391" spans="1:51" x14ac:dyDescent="0.35">
      <c r="A391" s="171">
        <v>381</v>
      </c>
      <c r="B391" s="60"/>
      <c r="C391" s="60"/>
      <c r="D391" s="71"/>
      <c r="E391" s="71"/>
      <c r="F391" s="193" t="str">
        <f t="shared" si="15"/>
        <v/>
      </c>
      <c r="G391" s="71"/>
      <c r="H391" s="62"/>
      <c r="I391" s="62"/>
      <c r="J391" s="62"/>
      <c r="K391" s="60"/>
      <c r="L391" s="71"/>
      <c r="M391" s="71"/>
      <c r="N391" s="71"/>
      <c r="O391" s="134"/>
      <c r="P391" s="62"/>
      <c r="Q391" s="62"/>
      <c r="R391" s="60"/>
      <c r="S391" s="71"/>
      <c r="T391" s="71"/>
      <c r="U391" s="71"/>
      <c r="V391" s="63"/>
      <c r="W391" s="62"/>
      <c r="X391" s="63"/>
      <c r="Y391" s="62"/>
      <c r="Z391" s="63"/>
      <c r="AA391" s="63"/>
      <c r="AB391" s="62"/>
      <c r="AC391" s="62"/>
      <c r="AD391" s="19" t="str">
        <f t="shared" si="16"/>
        <v/>
      </c>
      <c r="AE391" s="62"/>
      <c r="AF391" s="194" t="str">
        <f t="shared" si="17"/>
        <v/>
      </c>
      <c r="AU391"/>
      <c r="AY391" s="86"/>
    </row>
    <row r="392" spans="1:51" x14ac:dyDescent="0.35">
      <c r="A392" s="171">
        <v>382</v>
      </c>
      <c r="B392" s="60"/>
      <c r="C392" s="60"/>
      <c r="D392" s="71"/>
      <c r="E392" s="71"/>
      <c r="F392" s="193" t="str">
        <f t="shared" si="15"/>
        <v/>
      </c>
      <c r="G392" s="71"/>
      <c r="H392" s="62"/>
      <c r="I392" s="62"/>
      <c r="J392" s="62"/>
      <c r="K392" s="60"/>
      <c r="L392" s="71"/>
      <c r="M392" s="71"/>
      <c r="N392" s="71"/>
      <c r="O392" s="134"/>
      <c r="P392" s="62"/>
      <c r="Q392" s="62"/>
      <c r="R392" s="60"/>
      <c r="S392" s="71"/>
      <c r="T392" s="71"/>
      <c r="U392" s="71"/>
      <c r="V392" s="63"/>
      <c r="W392" s="62"/>
      <c r="X392" s="63"/>
      <c r="Y392" s="62"/>
      <c r="Z392" s="63"/>
      <c r="AA392" s="63"/>
      <c r="AB392" s="62"/>
      <c r="AC392" s="62"/>
      <c r="AD392" s="19" t="str">
        <f t="shared" si="16"/>
        <v/>
      </c>
      <c r="AE392" s="62"/>
      <c r="AF392" s="194" t="str">
        <f t="shared" si="17"/>
        <v/>
      </c>
      <c r="AU392"/>
      <c r="AY392" s="86"/>
    </row>
    <row r="393" spans="1:51" x14ac:dyDescent="0.35">
      <c r="A393" s="171">
        <v>383</v>
      </c>
      <c r="B393" s="60"/>
      <c r="C393" s="60"/>
      <c r="D393" s="71"/>
      <c r="E393" s="71"/>
      <c r="F393" s="193" t="str">
        <f t="shared" si="15"/>
        <v/>
      </c>
      <c r="G393" s="71"/>
      <c r="H393" s="62"/>
      <c r="I393" s="62"/>
      <c r="J393" s="62"/>
      <c r="K393" s="60"/>
      <c r="L393" s="71"/>
      <c r="M393" s="71"/>
      <c r="N393" s="71"/>
      <c r="O393" s="134"/>
      <c r="P393" s="62"/>
      <c r="Q393" s="62"/>
      <c r="R393" s="60"/>
      <c r="S393" s="71"/>
      <c r="T393" s="71"/>
      <c r="U393" s="71"/>
      <c r="V393" s="63"/>
      <c r="W393" s="62"/>
      <c r="X393" s="63"/>
      <c r="Y393" s="62"/>
      <c r="Z393" s="63"/>
      <c r="AA393" s="63"/>
      <c r="AB393" s="62"/>
      <c r="AC393" s="62"/>
      <c r="AD393" s="19" t="str">
        <f t="shared" si="16"/>
        <v/>
      </c>
      <c r="AE393" s="62"/>
      <c r="AF393" s="194" t="str">
        <f t="shared" si="17"/>
        <v/>
      </c>
      <c r="AU393"/>
      <c r="AY393" s="86"/>
    </row>
    <row r="394" spans="1:51" x14ac:dyDescent="0.35">
      <c r="A394" s="171">
        <v>384</v>
      </c>
      <c r="B394" s="60"/>
      <c r="C394" s="60"/>
      <c r="D394" s="71"/>
      <c r="E394" s="71"/>
      <c r="F394" s="193" t="str">
        <f t="shared" si="15"/>
        <v/>
      </c>
      <c r="G394" s="71"/>
      <c r="H394" s="62"/>
      <c r="I394" s="62"/>
      <c r="J394" s="62"/>
      <c r="K394" s="60"/>
      <c r="L394" s="71"/>
      <c r="M394" s="71"/>
      <c r="N394" s="71"/>
      <c r="O394" s="134"/>
      <c r="P394" s="62"/>
      <c r="Q394" s="62"/>
      <c r="R394" s="60"/>
      <c r="S394" s="71"/>
      <c r="T394" s="71"/>
      <c r="U394" s="71"/>
      <c r="V394" s="63"/>
      <c r="W394" s="62"/>
      <c r="X394" s="63"/>
      <c r="Y394" s="62"/>
      <c r="Z394" s="63"/>
      <c r="AA394" s="63"/>
      <c r="AB394" s="62"/>
      <c r="AC394" s="62"/>
      <c r="AD394" s="19" t="str">
        <f t="shared" si="16"/>
        <v/>
      </c>
      <c r="AE394" s="62"/>
      <c r="AF394" s="194" t="str">
        <f t="shared" si="17"/>
        <v/>
      </c>
      <c r="AU394"/>
      <c r="AY394" s="86"/>
    </row>
    <row r="395" spans="1:51" x14ac:dyDescent="0.35">
      <c r="A395" s="171">
        <v>385</v>
      </c>
      <c r="B395" s="60"/>
      <c r="C395" s="60"/>
      <c r="D395" s="71"/>
      <c r="E395" s="71"/>
      <c r="F395" s="193" t="str">
        <f t="shared" ref="F395:F458" si="18">IF(ISBLANK(B395),"",E395-D395+1)</f>
        <v/>
      </c>
      <c r="G395" s="71"/>
      <c r="H395" s="62"/>
      <c r="I395" s="62"/>
      <c r="J395" s="62"/>
      <c r="K395" s="60"/>
      <c r="L395" s="71"/>
      <c r="M395" s="71"/>
      <c r="N395" s="71"/>
      <c r="O395" s="134"/>
      <c r="P395" s="62"/>
      <c r="Q395" s="62"/>
      <c r="R395" s="60"/>
      <c r="S395" s="71"/>
      <c r="T395" s="71"/>
      <c r="U395" s="71"/>
      <c r="V395" s="63"/>
      <c r="W395" s="62"/>
      <c r="X395" s="63"/>
      <c r="Y395" s="62"/>
      <c r="Z395" s="63"/>
      <c r="AA395" s="63"/>
      <c r="AB395" s="62"/>
      <c r="AC395" s="62"/>
      <c r="AD395" s="19" t="str">
        <f t="shared" si="16"/>
        <v/>
      </c>
      <c r="AE395" s="62"/>
      <c r="AF395" s="194" t="str">
        <f t="shared" si="17"/>
        <v/>
      </c>
      <c r="AU395"/>
      <c r="AY395" s="86"/>
    </row>
    <row r="396" spans="1:51" x14ac:dyDescent="0.35">
      <c r="A396" s="171">
        <v>386</v>
      </c>
      <c r="B396" s="60"/>
      <c r="C396" s="60"/>
      <c r="D396" s="71"/>
      <c r="E396" s="71"/>
      <c r="F396" s="193" t="str">
        <f t="shared" si="18"/>
        <v/>
      </c>
      <c r="G396" s="71"/>
      <c r="H396" s="62"/>
      <c r="I396" s="62"/>
      <c r="J396" s="62"/>
      <c r="K396" s="60"/>
      <c r="L396" s="71"/>
      <c r="M396" s="71"/>
      <c r="N396" s="71"/>
      <c r="O396" s="134"/>
      <c r="P396" s="62"/>
      <c r="Q396" s="62"/>
      <c r="R396" s="60"/>
      <c r="S396" s="71"/>
      <c r="T396" s="71"/>
      <c r="U396" s="71"/>
      <c r="V396" s="63"/>
      <c r="W396" s="62"/>
      <c r="X396" s="63"/>
      <c r="Y396" s="62"/>
      <c r="Z396" s="63"/>
      <c r="AA396" s="63"/>
      <c r="AB396" s="62"/>
      <c r="AC396" s="62"/>
      <c r="AD396" s="19" t="str">
        <f t="shared" ref="AD396:AD459" si="19">IF(ISBLANK(B396),"",IF(AB396=0,1,(IF(Z396="Скорость потока измерялась на сухой основе, а концентрация CH4 измерялась на влажной основе",1/(1-AB396),1-AB396))))</f>
        <v/>
      </c>
      <c r="AE396" s="62"/>
      <c r="AF396" s="194" t="str">
        <f t="shared" ref="AF396:AF459" si="20">IF(ISBLANK(B396),"",IF(I396="скм/м",F396*(H396*AD396*(P396/100)*0.6776*1*1440*(1/1000)),F396*(H396*AD396*(P396/100)*0.6776*(288.706/V396)*(X396/101325)*1440*(1/1000))))</f>
        <v/>
      </c>
      <c r="AU396"/>
      <c r="AY396" s="86"/>
    </row>
    <row r="397" spans="1:51" x14ac:dyDescent="0.35">
      <c r="A397" s="171">
        <v>387</v>
      </c>
      <c r="B397" s="60"/>
      <c r="C397" s="60"/>
      <c r="D397" s="71"/>
      <c r="E397" s="71"/>
      <c r="F397" s="193" t="str">
        <f t="shared" si="18"/>
        <v/>
      </c>
      <c r="G397" s="71"/>
      <c r="H397" s="62"/>
      <c r="I397" s="62"/>
      <c r="J397" s="62"/>
      <c r="K397" s="60"/>
      <c r="L397" s="71"/>
      <c r="M397" s="71"/>
      <c r="N397" s="71"/>
      <c r="O397" s="134"/>
      <c r="P397" s="62"/>
      <c r="Q397" s="62"/>
      <c r="R397" s="60"/>
      <c r="S397" s="71"/>
      <c r="T397" s="71"/>
      <c r="U397" s="71"/>
      <c r="V397" s="63"/>
      <c r="W397" s="62"/>
      <c r="X397" s="63"/>
      <c r="Y397" s="62"/>
      <c r="Z397" s="63"/>
      <c r="AA397" s="63"/>
      <c r="AB397" s="62"/>
      <c r="AC397" s="62"/>
      <c r="AD397" s="19" t="str">
        <f t="shared" si="19"/>
        <v/>
      </c>
      <c r="AE397" s="62"/>
      <c r="AF397" s="194" t="str">
        <f t="shared" si="20"/>
        <v/>
      </c>
      <c r="AU397"/>
      <c r="AY397" s="86"/>
    </row>
    <row r="398" spans="1:51" x14ac:dyDescent="0.35">
      <c r="A398" s="171">
        <v>388</v>
      </c>
      <c r="B398" s="60"/>
      <c r="C398" s="60"/>
      <c r="D398" s="71"/>
      <c r="E398" s="71"/>
      <c r="F398" s="193" t="str">
        <f t="shared" si="18"/>
        <v/>
      </c>
      <c r="G398" s="71"/>
      <c r="H398" s="62"/>
      <c r="I398" s="62"/>
      <c r="J398" s="62"/>
      <c r="K398" s="60"/>
      <c r="L398" s="71"/>
      <c r="M398" s="71"/>
      <c r="N398" s="71"/>
      <c r="O398" s="134"/>
      <c r="P398" s="62"/>
      <c r="Q398" s="62"/>
      <c r="R398" s="60"/>
      <c r="S398" s="71"/>
      <c r="T398" s="71"/>
      <c r="U398" s="71"/>
      <c r="V398" s="63"/>
      <c r="W398" s="62"/>
      <c r="X398" s="63"/>
      <c r="Y398" s="62"/>
      <c r="Z398" s="63"/>
      <c r="AA398" s="63"/>
      <c r="AB398" s="62"/>
      <c r="AC398" s="62"/>
      <c r="AD398" s="19" t="str">
        <f t="shared" si="19"/>
        <v/>
      </c>
      <c r="AE398" s="62"/>
      <c r="AF398" s="194" t="str">
        <f t="shared" si="20"/>
        <v/>
      </c>
      <c r="AU398"/>
      <c r="AY398" s="86"/>
    </row>
    <row r="399" spans="1:51" x14ac:dyDescent="0.35">
      <c r="A399" s="171">
        <v>389</v>
      </c>
      <c r="B399" s="60"/>
      <c r="C399" s="60"/>
      <c r="D399" s="71"/>
      <c r="E399" s="71"/>
      <c r="F399" s="193" t="str">
        <f t="shared" si="18"/>
        <v/>
      </c>
      <c r="G399" s="71"/>
      <c r="H399" s="62"/>
      <c r="I399" s="62"/>
      <c r="J399" s="62"/>
      <c r="K399" s="60"/>
      <c r="L399" s="71"/>
      <c r="M399" s="71"/>
      <c r="N399" s="71"/>
      <c r="O399" s="134"/>
      <c r="P399" s="62"/>
      <c r="Q399" s="62"/>
      <c r="R399" s="60"/>
      <c r="S399" s="71"/>
      <c r="T399" s="71"/>
      <c r="U399" s="71"/>
      <c r="V399" s="63"/>
      <c r="W399" s="62"/>
      <c r="X399" s="63"/>
      <c r="Y399" s="62"/>
      <c r="Z399" s="63"/>
      <c r="AA399" s="63"/>
      <c r="AB399" s="62"/>
      <c r="AC399" s="62"/>
      <c r="AD399" s="19" t="str">
        <f t="shared" si="19"/>
        <v/>
      </c>
      <c r="AE399" s="62"/>
      <c r="AF399" s="194" t="str">
        <f t="shared" si="20"/>
        <v/>
      </c>
      <c r="AU399"/>
      <c r="AY399" s="86"/>
    </row>
    <row r="400" spans="1:51" x14ac:dyDescent="0.35">
      <c r="A400" s="171">
        <v>390</v>
      </c>
      <c r="B400" s="60"/>
      <c r="C400" s="60"/>
      <c r="D400" s="71"/>
      <c r="E400" s="71"/>
      <c r="F400" s="193" t="str">
        <f t="shared" si="18"/>
        <v/>
      </c>
      <c r="G400" s="71"/>
      <c r="H400" s="62"/>
      <c r="I400" s="62"/>
      <c r="J400" s="62"/>
      <c r="K400" s="60"/>
      <c r="L400" s="71"/>
      <c r="M400" s="71"/>
      <c r="N400" s="71"/>
      <c r="O400" s="134"/>
      <c r="P400" s="62"/>
      <c r="Q400" s="62"/>
      <c r="R400" s="60"/>
      <c r="S400" s="71"/>
      <c r="T400" s="71"/>
      <c r="U400" s="71"/>
      <c r="V400" s="63"/>
      <c r="W400" s="62"/>
      <c r="X400" s="63"/>
      <c r="Y400" s="62"/>
      <c r="Z400" s="63"/>
      <c r="AA400" s="63"/>
      <c r="AB400" s="62"/>
      <c r="AC400" s="62"/>
      <c r="AD400" s="19" t="str">
        <f t="shared" si="19"/>
        <v/>
      </c>
      <c r="AE400" s="62"/>
      <c r="AF400" s="194" t="str">
        <f t="shared" si="20"/>
        <v/>
      </c>
      <c r="AU400"/>
      <c r="AY400" s="86"/>
    </row>
    <row r="401" spans="1:51" x14ac:dyDescent="0.35">
      <c r="A401" s="171">
        <v>391</v>
      </c>
      <c r="B401" s="60"/>
      <c r="C401" s="60"/>
      <c r="D401" s="71"/>
      <c r="E401" s="71"/>
      <c r="F401" s="193" t="str">
        <f t="shared" si="18"/>
        <v/>
      </c>
      <c r="G401" s="71"/>
      <c r="H401" s="62"/>
      <c r="I401" s="62"/>
      <c r="J401" s="62"/>
      <c r="K401" s="60"/>
      <c r="L401" s="71"/>
      <c r="M401" s="71"/>
      <c r="N401" s="71"/>
      <c r="O401" s="134"/>
      <c r="P401" s="62"/>
      <c r="Q401" s="62"/>
      <c r="R401" s="60"/>
      <c r="S401" s="71"/>
      <c r="T401" s="71"/>
      <c r="U401" s="71"/>
      <c r="V401" s="63"/>
      <c r="W401" s="62"/>
      <c r="X401" s="63"/>
      <c r="Y401" s="62"/>
      <c r="Z401" s="63"/>
      <c r="AA401" s="63"/>
      <c r="AB401" s="62"/>
      <c r="AC401" s="62"/>
      <c r="AD401" s="19" t="str">
        <f t="shared" si="19"/>
        <v/>
      </c>
      <c r="AE401" s="62"/>
      <c r="AF401" s="194" t="str">
        <f t="shared" si="20"/>
        <v/>
      </c>
      <c r="AU401"/>
      <c r="AY401" s="86"/>
    </row>
    <row r="402" spans="1:51" x14ac:dyDescent="0.35">
      <c r="A402" s="171">
        <v>392</v>
      </c>
      <c r="B402" s="60"/>
      <c r="C402" s="60"/>
      <c r="D402" s="71"/>
      <c r="E402" s="71"/>
      <c r="F402" s="193" t="str">
        <f t="shared" si="18"/>
        <v/>
      </c>
      <c r="G402" s="71"/>
      <c r="H402" s="62"/>
      <c r="I402" s="62"/>
      <c r="J402" s="62"/>
      <c r="K402" s="60"/>
      <c r="L402" s="71"/>
      <c r="M402" s="71"/>
      <c r="N402" s="71"/>
      <c r="O402" s="134"/>
      <c r="P402" s="62"/>
      <c r="Q402" s="62"/>
      <c r="R402" s="60"/>
      <c r="S402" s="71"/>
      <c r="T402" s="71"/>
      <c r="U402" s="71"/>
      <c r="V402" s="63"/>
      <c r="W402" s="62"/>
      <c r="X402" s="63"/>
      <c r="Y402" s="62"/>
      <c r="Z402" s="63"/>
      <c r="AA402" s="63"/>
      <c r="AB402" s="62"/>
      <c r="AC402" s="62"/>
      <c r="AD402" s="19" t="str">
        <f t="shared" si="19"/>
        <v/>
      </c>
      <c r="AE402" s="62"/>
      <c r="AF402" s="194" t="str">
        <f t="shared" si="20"/>
        <v/>
      </c>
      <c r="AU402"/>
      <c r="AY402" s="86"/>
    </row>
    <row r="403" spans="1:51" x14ac:dyDescent="0.35">
      <c r="A403" s="171">
        <v>393</v>
      </c>
      <c r="B403" s="60"/>
      <c r="C403" s="60"/>
      <c r="D403" s="71"/>
      <c r="E403" s="71"/>
      <c r="F403" s="193" t="str">
        <f t="shared" si="18"/>
        <v/>
      </c>
      <c r="G403" s="71"/>
      <c r="H403" s="62"/>
      <c r="I403" s="62"/>
      <c r="J403" s="62"/>
      <c r="K403" s="60"/>
      <c r="L403" s="71"/>
      <c r="M403" s="71"/>
      <c r="N403" s="71"/>
      <c r="O403" s="134"/>
      <c r="P403" s="62"/>
      <c r="Q403" s="62"/>
      <c r="R403" s="60"/>
      <c r="S403" s="71"/>
      <c r="T403" s="71"/>
      <c r="U403" s="71"/>
      <c r="V403" s="63"/>
      <c r="W403" s="62"/>
      <c r="X403" s="63"/>
      <c r="Y403" s="62"/>
      <c r="Z403" s="63"/>
      <c r="AA403" s="63"/>
      <c r="AB403" s="62"/>
      <c r="AC403" s="62"/>
      <c r="AD403" s="19" t="str">
        <f t="shared" si="19"/>
        <v/>
      </c>
      <c r="AE403" s="62"/>
      <c r="AF403" s="194" t="str">
        <f t="shared" si="20"/>
        <v/>
      </c>
      <c r="AU403"/>
      <c r="AY403" s="86"/>
    </row>
    <row r="404" spans="1:51" x14ac:dyDescent="0.35">
      <c r="A404" s="171">
        <v>394</v>
      </c>
      <c r="B404" s="60"/>
      <c r="C404" s="60"/>
      <c r="D404" s="71"/>
      <c r="E404" s="71"/>
      <c r="F404" s="193" t="str">
        <f t="shared" si="18"/>
        <v/>
      </c>
      <c r="G404" s="71"/>
      <c r="H404" s="62"/>
      <c r="I404" s="62"/>
      <c r="J404" s="62"/>
      <c r="K404" s="60"/>
      <c r="L404" s="71"/>
      <c r="M404" s="71"/>
      <c r="N404" s="71"/>
      <c r="O404" s="134"/>
      <c r="P404" s="62"/>
      <c r="Q404" s="62"/>
      <c r="R404" s="60"/>
      <c r="S404" s="71"/>
      <c r="T404" s="71"/>
      <c r="U404" s="71"/>
      <c r="V404" s="63"/>
      <c r="W404" s="62"/>
      <c r="X404" s="63"/>
      <c r="Y404" s="62"/>
      <c r="Z404" s="63"/>
      <c r="AA404" s="63"/>
      <c r="AB404" s="62"/>
      <c r="AC404" s="62"/>
      <c r="AD404" s="19" t="str">
        <f t="shared" si="19"/>
        <v/>
      </c>
      <c r="AE404" s="62"/>
      <c r="AF404" s="194" t="str">
        <f t="shared" si="20"/>
        <v/>
      </c>
      <c r="AU404"/>
      <c r="AY404" s="86"/>
    </row>
    <row r="405" spans="1:51" x14ac:dyDescent="0.35">
      <c r="A405" s="171">
        <v>395</v>
      </c>
      <c r="B405" s="60"/>
      <c r="C405" s="60"/>
      <c r="D405" s="71"/>
      <c r="E405" s="71"/>
      <c r="F405" s="193" t="str">
        <f t="shared" si="18"/>
        <v/>
      </c>
      <c r="G405" s="71"/>
      <c r="H405" s="62"/>
      <c r="I405" s="62"/>
      <c r="J405" s="62"/>
      <c r="K405" s="60"/>
      <c r="L405" s="71"/>
      <c r="M405" s="71"/>
      <c r="N405" s="71"/>
      <c r="O405" s="134"/>
      <c r="P405" s="62"/>
      <c r="Q405" s="62"/>
      <c r="R405" s="60"/>
      <c r="S405" s="71"/>
      <c r="T405" s="71"/>
      <c r="U405" s="71"/>
      <c r="V405" s="63"/>
      <c r="W405" s="62"/>
      <c r="X405" s="63"/>
      <c r="Y405" s="62"/>
      <c r="Z405" s="63"/>
      <c r="AA405" s="63"/>
      <c r="AB405" s="62"/>
      <c r="AC405" s="62"/>
      <c r="AD405" s="19" t="str">
        <f t="shared" si="19"/>
        <v/>
      </c>
      <c r="AE405" s="62"/>
      <c r="AF405" s="194" t="str">
        <f t="shared" si="20"/>
        <v/>
      </c>
      <c r="AU405"/>
      <c r="AY405" s="86"/>
    </row>
    <row r="406" spans="1:51" x14ac:dyDescent="0.35">
      <c r="A406" s="171">
        <v>396</v>
      </c>
      <c r="B406" s="60"/>
      <c r="C406" s="60"/>
      <c r="D406" s="71"/>
      <c r="E406" s="71"/>
      <c r="F406" s="193" t="str">
        <f t="shared" si="18"/>
        <v/>
      </c>
      <c r="G406" s="71"/>
      <c r="H406" s="62"/>
      <c r="I406" s="62"/>
      <c r="J406" s="62"/>
      <c r="K406" s="60"/>
      <c r="L406" s="71"/>
      <c r="M406" s="71"/>
      <c r="N406" s="71"/>
      <c r="O406" s="134"/>
      <c r="P406" s="62"/>
      <c r="Q406" s="62"/>
      <c r="R406" s="60"/>
      <c r="S406" s="71"/>
      <c r="T406" s="71"/>
      <c r="U406" s="71"/>
      <c r="V406" s="63"/>
      <c r="W406" s="62"/>
      <c r="X406" s="63"/>
      <c r="Y406" s="62"/>
      <c r="Z406" s="63"/>
      <c r="AA406" s="63"/>
      <c r="AB406" s="62"/>
      <c r="AC406" s="62"/>
      <c r="AD406" s="19" t="str">
        <f t="shared" si="19"/>
        <v/>
      </c>
      <c r="AE406" s="62"/>
      <c r="AF406" s="194" t="str">
        <f t="shared" si="20"/>
        <v/>
      </c>
      <c r="AU406"/>
      <c r="AY406" s="86"/>
    </row>
    <row r="407" spans="1:51" x14ac:dyDescent="0.35">
      <c r="A407" s="171">
        <v>397</v>
      </c>
      <c r="B407" s="60"/>
      <c r="C407" s="60"/>
      <c r="D407" s="71"/>
      <c r="E407" s="71"/>
      <c r="F407" s="193" t="str">
        <f t="shared" si="18"/>
        <v/>
      </c>
      <c r="G407" s="71"/>
      <c r="H407" s="62"/>
      <c r="I407" s="62"/>
      <c r="J407" s="62"/>
      <c r="K407" s="60"/>
      <c r="L407" s="71"/>
      <c r="M407" s="71"/>
      <c r="N407" s="71"/>
      <c r="O407" s="134"/>
      <c r="P407" s="62"/>
      <c r="Q407" s="62"/>
      <c r="R407" s="60"/>
      <c r="S407" s="71"/>
      <c r="T407" s="71"/>
      <c r="U407" s="71"/>
      <c r="V407" s="63"/>
      <c r="W407" s="62"/>
      <c r="X407" s="63"/>
      <c r="Y407" s="62"/>
      <c r="Z407" s="63"/>
      <c r="AA407" s="63"/>
      <c r="AB407" s="62"/>
      <c r="AC407" s="62"/>
      <c r="AD407" s="19" t="str">
        <f t="shared" si="19"/>
        <v/>
      </c>
      <c r="AE407" s="62"/>
      <c r="AF407" s="194" t="str">
        <f t="shared" si="20"/>
        <v/>
      </c>
      <c r="AU407"/>
      <c r="AY407" s="86"/>
    </row>
    <row r="408" spans="1:51" x14ac:dyDescent="0.35">
      <c r="A408" s="171">
        <v>398</v>
      </c>
      <c r="B408" s="60"/>
      <c r="C408" s="60"/>
      <c r="D408" s="71"/>
      <c r="E408" s="71"/>
      <c r="F408" s="193" t="str">
        <f t="shared" si="18"/>
        <v/>
      </c>
      <c r="G408" s="71"/>
      <c r="H408" s="62"/>
      <c r="I408" s="62"/>
      <c r="J408" s="62"/>
      <c r="K408" s="60"/>
      <c r="L408" s="71"/>
      <c r="M408" s="71"/>
      <c r="N408" s="71"/>
      <c r="O408" s="134"/>
      <c r="P408" s="62"/>
      <c r="Q408" s="62"/>
      <c r="R408" s="60"/>
      <c r="S408" s="71"/>
      <c r="T408" s="71"/>
      <c r="U408" s="71"/>
      <c r="V408" s="63"/>
      <c r="W408" s="62"/>
      <c r="X408" s="63"/>
      <c r="Y408" s="62"/>
      <c r="Z408" s="63"/>
      <c r="AA408" s="63"/>
      <c r="AB408" s="62"/>
      <c r="AC408" s="62"/>
      <c r="AD408" s="19" t="str">
        <f t="shared" si="19"/>
        <v/>
      </c>
      <c r="AE408" s="62"/>
      <c r="AF408" s="194" t="str">
        <f t="shared" si="20"/>
        <v/>
      </c>
      <c r="AU408"/>
      <c r="AY408" s="86"/>
    </row>
    <row r="409" spans="1:51" x14ac:dyDescent="0.35">
      <c r="A409" s="171">
        <v>399</v>
      </c>
      <c r="B409" s="60"/>
      <c r="C409" s="60"/>
      <c r="D409" s="71"/>
      <c r="E409" s="71"/>
      <c r="F409" s="193" t="str">
        <f t="shared" si="18"/>
        <v/>
      </c>
      <c r="G409" s="71"/>
      <c r="H409" s="62"/>
      <c r="I409" s="62"/>
      <c r="J409" s="62"/>
      <c r="K409" s="60"/>
      <c r="L409" s="71"/>
      <c r="M409" s="71"/>
      <c r="N409" s="71"/>
      <c r="O409" s="134"/>
      <c r="P409" s="62"/>
      <c r="Q409" s="62"/>
      <c r="R409" s="60"/>
      <c r="S409" s="71"/>
      <c r="T409" s="71"/>
      <c r="U409" s="71"/>
      <c r="V409" s="63"/>
      <c r="W409" s="62"/>
      <c r="X409" s="63"/>
      <c r="Y409" s="62"/>
      <c r="Z409" s="63"/>
      <c r="AA409" s="63"/>
      <c r="AB409" s="62"/>
      <c r="AC409" s="62"/>
      <c r="AD409" s="19" t="str">
        <f t="shared" si="19"/>
        <v/>
      </c>
      <c r="AE409" s="62"/>
      <c r="AF409" s="194" t="str">
        <f t="shared" si="20"/>
        <v/>
      </c>
      <c r="AU409"/>
      <c r="AY409" s="86"/>
    </row>
    <row r="410" spans="1:51" x14ac:dyDescent="0.35">
      <c r="A410" s="171">
        <v>400</v>
      </c>
      <c r="B410" s="60"/>
      <c r="C410" s="60"/>
      <c r="D410" s="71"/>
      <c r="E410" s="71"/>
      <c r="F410" s="193" t="str">
        <f t="shared" si="18"/>
        <v/>
      </c>
      <c r="G410" s="71"/>
      <c r="H410" s="62"/>
      <c r="I410" s="62"/>
      <c r="J410" s="62"/>
      <c r="K410" s="60"/>
      <c r="L410" s="71"/>
      <c r="M410" s="71"/>
      <c r="N410" s="71"/>
      <c r="O410" s="134"/>
      <c r="P410" s="62"/>
      <c r="Q410" s="62"/>
      <c r="R410" s="60"/>
      <c r="S410" s="71"/>
      <c r="T410" s="71"/>
      <c r="U410" s="71"/>
      <c r="V410" s="63"/>
      <c r="W410" s="62"/>
      <c r="X410" s="63"/>
      <c r="Y410" s="62"/>
      <c r="Z410" s="63"/>
      <c r="AA410" s="63"/>
      <c r="AB410" s="62"/>
      <c r="AC410" s="62"/>
      <c r="AD410" s="19" t="str">
        <f t="shared" si="19"/>
        <v/>
      </c>
      <c r="AE410" s="62"/>
      <c r="AF410" s="194" t="str">
        <f t="shared" si="20"/>
        <v/>
      </c>
      <c r="AU410"/>
      <c r="AY410" s="86"/>
    </row>
    <row r="411" spans="1:51" x14ac:dyDescent="0.35">
      <c r="A411" s="171">
        <v>401</v>
      </c>
      <c r="B411" s="60"/>
      <c r="C411" s="60"/>
      <c r="D411" s="71"/>
      <c r="E411" s="71"/>
      <c r="F411" s="193" t="str">
        <f t="shared" si="18"/>
        <v/>
      </c>
      <c r="G411" s="71"/>
      <c r="H411" s="62"/>
      <c r="I411" s="62"/>
      <c r="J411" s="62"/>
      <c r="K411" s="60"/>
      <c r="L411" s="71"/>
      <c r="M411" s="71"/>
      <c r="N411" s="71"/>
      <c r="O411" s="134"/>
      <c r="P411" s="62"/>
      <c r="Q411" s="62"/>
      <c r="R411" s="60"/>
      <c r="S411" s="71"/>
      <c r="T411" s="71"/>
      <c r="U411" s="71"/>
      <c r="V411" s="63"/>
      <c r="W411" s="62"/>
      <c r="X411" s="63"/>
      <c r="Y411" s="62"/>
      <c r="Z411" s="63"/>
      <c r="AA411" s="63"/>
      <c r="AB411" s="62"/>
      <c r="AC411" s="62"/>
      <c r="AD411" s="19" t="str">
        <f t="shared" si="19"/>
        <v/>
      </c>
      <c r="AE411" s="62"/>
      <c r="AF411" s="194" t="str">
        <f t="shared" si="20"/>
        <v/>
      </c>
      <c r="AU411"/>
      <c r="AY411" s="86" cm="1">
        <f t="array" ref="AY411:AY810">'2. Скважины и стволы'!K10:K409</f>
        <v>0</v>
      </c>
    </row>
    <row r="412" spans="1:51" x14ac:dyDescent="0.35">
      <c r="A412" s="171">
        <v>402</v>
      </c>
      <c r="B412" s="60"/>
      <c r="C412" s="60"/>
      <c r="D412" s="71"/>
      <c r="E412" s="71"/>
      <c r="F412" s="193" t="str">
        <f t="shared" si="18"/>
        <v/>
      </c>
      <c r="G412" s="71"/>
      <c r="H412" s="62"/>
      <c r="I412" s="62"/>
      <c r="J412" s="62"/>
      <c r="K412" s="60"/>
      <c r="L412" s="71"/>
      <c r="M412" s="71"/>
      <c r="N412" s="71"/>
      <c r="O412" s="134"/>
      <c r="P412" s="62"/>
      <c r="Q412" s="62"/>
      <c r="R412" s="60"/>
      <c r="S412" s="71"/>
      <c r="T412" s="71"/>
      <c r="U412" s="71"/>
      <c r="V412" s="63"/>
      <c r="W412" s="62"/>
      <c r="X412" s="63"/>
      <c r="Y412" s="62"/>
      <c r="Z412" s="63"/>
      <c r="AA412" s="63"/>
      <c r="AB412" s="62"/>
      <c r="AC412" s="62"/>
      <c r="AD412" s="19" t="str">
        <f t="shared" si="19"/>
        <v/>
      </c>
      <c r="AE412" s="62"/>
      <c r="AF412" s="194" t="str">
        <f t="shared" si="20"/>
        <v/>
      </c>
      <c r="AU412"/>
      <c r="AY412" s="86">
        <v>0</v>
      </c>
    </row>
    <row r="413" spans="1:51" x14ac:dyDescent="0.35">
      <c r="A413" s="171">
        <v>403</v>
      </c>
      <c r="B413" s="60"/>
      <c r="C413" s="60"/>
      <c r="D413" s="71"/>
      <c r="E413" s="71"/>
      <c r="F413" s="193" t="str">
        <f t="shared" si="18"/>
        <v/>
      </c>
      <c r="G413" s="71"/>
      <c r="H413" s="62"/>
      <c r="I413" s="62"/>
      <c r="J413" s="62"/>
      <c r="K413" s="60"/>
      <c r="L413" s="71"/>
      <c r="M413" s="71"/>
      <c r="N413" s="71"/>
      <c r="O413" s="134"/>
      <c r="P413" s="62"/>
      <c r="Q413" s="62"/>
      <c r="R413" s="60"/>
      <c r="S413" s="71"/>
      <c r="T413" s="71"/>
      <c r="U413" s="71"/>
      <c r="V413" s="63"/>
      <c r="W413" s="62"/>
      <c r="X413" s="63"/>
      <c r="Y413" s="62"/>
      <c r="Z413" s="63"/>
      <c r="AA413" s="63"/>
      <c r="AB413" s="62"/>
      <c r="AC413" s="62"/>
      <c r="AD413" s="19" t="str">
        <f t="shared" si="19"/>
        <v/>
      </c>
      <c r="AE413" s="62"/>
      <c r="AF413" s="194" t="str">
        <f t="shared" si="20"/>
        <v/>
      </c>
      <c r="AU413"/>
      <c r="AY413" s="86">
        <v>0</v>
      </c>
    </row>
    <row r="414" spans="1:51" x14ac:dyDescent="0.35">
      <c r="A414" s="171">
        <v>404</v>
      </c>
      <c r="B414" s="60"/>
      <c r="C414" s="60"/>
      <c r="D414" s="71"/>
      <c r="E414" s="71"/>
      <c r="F414" s="193" t="str">
        <f t="shared" si="18"/>
        <v/>
      </c>
      <c r="G414" s="71"/>
      <c r="H414" s="62"/>
      <c r="I414" s="62"/>
      <c r="J414" s="62"/>
      <c r="K414" s="60"/>
      <c r="L414" s="71"/>
      <c r="M414" s="71"/>
      <c r="N414" s="71"/>
      <c r="O414" s="134"/>
      <c r="P414" s="62"/>
      <c r="Q414" s="62"/>
      <c r="R414" s="60"/>
      <c r="S414" s="71"/>
      <c r="T414" s="71"/>
      <c r="U414" s="71"/>
      <c r="V414" s="63"/>
      <c r="W414" s="62"/>
      <c r="X414" s="63"/>
      <c r="Y414" s="62"/>
      <c r="Z414" s="63"/>
      <c r="AA414" s="63"/>
      <c r="AB414" s="62"/>
      <c r="AC414" s="62"/>
      <c r="AD414" s="19" t="str">
        <f t="shared" si="19"/>
        <v/>
      </c>
      <c r="AE414" s="62"/>
      <c r="AF414" s="194" t="str">
        <f t="shared" si="20"/>
        <v/>
      </c>
      <c r="AU414"/>
      <c r="AY414" s="86">
        <v>0</v>
      </c>
    </row>
    <row r="415" spans="1:51" x14ac:dyDescent="0.35">
      <c r="A415" s="171">
        <v>405</v>
      </c>
      <c r="B415" s="60"/>
      <c r="C415" s="60"/>
      <c r="D415" s="71"/>
      <c r="E415" s="71"/>
      <c r="F415" s="193" t="str">
        <f t="shared" si="18"/>
        <v/>
      </c>
      <c r="G415" s="71"/>
      <c r="H415" s="62"/>
      <c r="I415" s="62"/>
      <c r="J415" s="62"/>
      <c r="K415" s="60"/>
      <c r="L415" s="71"/>
      <c r="M415" s="71"/>
      <c r="N415" s="71"/>
      <c r="O415" s="134"/>
      <c r="P415" s="62"/>
      <c r="Q415" s="62"/>
      <c r="R415" s="60"/>
      <c r="S415" s="71"/>
      <c r="T415" s="71"/>
      <c r="U415" s="71"/>
      <c r="V415" s="63"/>
      <c r="W415" s="62"/>
      <c r="X415" s="63"/>
      <c r="Y415" s="62"/>
      <c r="Z415" s="63"/>
      <c r="AA415" s="63"/>
      <c r="AB415" s="62"/>
      <c r="AC415" s="62"/>
      <c r="AD415" s="19" t="str">
        <f t="shared" si="19"/>
        <v/>
      </c>
      <c r="AE415" s="62"/>
      <c r="AF415" s="194" t="str">
        <f t="shared" si="20"/>
        <v/>
      </c>
      <c r="AU415"/>
      <c r="AY415" s="86">
        <v>0</v>
      </c>
    </row>
    <row r="416" spans="1:51" x14ac:dyDescent="0.35">
      <c r="A416" s="171">
        <v>406</v>
      </c>
      <c r="B416" s="60"/>
      <c r="C416" s="60"/>
      <c r="D416" s="71"/>
      <c r="E416" s="71"/>
      <c r="F416" s="193" t="str">
        <f t="shared" si="18"/>
        <v/>
      </c>
      <c r="G416" s="71"/>
      <c r="H416" s="62"/>
      <c r="I416" s="62"/>
      <c r="J416" s="62"/>
      <c r="K416" s="60"/>
      <c r="L416" s="71"/>
      <c r="M416" s="71"/>
      <c r="N416" s="71"/>
      <c r="O416" s="134"/>
      <c r="P416" s="62"/>
      <c r="Q416" s="62"/>
      <c r="R416" s="60"/>
      <c r="S416" s="71"/>
      <c r="T416" s="71"/>
      <c r="U416" s="71"/>
      <c r="V416" s="63"/>
      <c r="W416" s="62"/>
      <c r="X416" s="63"/>
      <c r="Y416" s="62"/>
      <c r="Z416" s="63"/>
      <c r="AA416" s="63"/>
      <c r="AB416" s="62"/>
      <c r="AC416" s="62"/>
      <c r="AD416" s="19" t="str">
        <f t="shared" si="19"/>
        <v/>
      </c>
      <c r="AE416" s="62"/>
      <c r="AF416" s="194" t="str">
        <f t="shared" si="20"/>
        <v/>
      </c>
      <c r="AU416"/>
      <c r="AY416" s="86">
        <v>0</v>
      </c>
    </row>
    <row r="417" spans="1:51" x14ac:dyDescent="0.35">
      <c r="A417" s="171">
        <v>407</v>
      </c>
      <c r="B417" s="60"/>
      <c r="C417" s="60"/>
      <c r="D417" s="71"/>
      <c r="E417" s="71"/>
      <c r="F417" s="193" t="str">
        <f t="shared" si="18"/>
        <v/>
      </c>
      <c r="G417" s="71"/>
      <c r="H417" s="62"/>
      <c r="I417" s="62"/>
      <c r="J417" s="62"/>
      <c r="K417" s="60"/>
      <c r="L417" s="71"/>
      <c r="M417" s="71"/>
      <c r="N417" s="71"/>
      <c r="O417" s="134"/>
      <c r="P417" s="62"/>
      <c r="Q417" s="62"/>
      <c r="R417" s="60"/>
      <c r="S417" s="71"/>
      <c r="T417" s="71"/>
      <c r="U417" s="71"/>
      <c r="V417" s="63"/>
      <c r="W417" s="62"/>
      <c r="X417" s="63"/>
      <c r="Y417" s="62"/>
      <c r="Z417" s="63"/>
      <c r="AA417" s="63"/>
      <c r="AB417" s="62"/>
      <c r="AC417" s="62"/>
      <c r="AD417" s="19" t="str">
        <f t="shared" si="19"/>
        <v/>
      </c>
      <c r="AE417" s="62"/>
      <c r="AF417" s="194" t="str">
        <f t="shared" si="20"/>
        <v/>
      </c>
      <c r="AU417"/>
      <c r="AY417" s="86">
        <v>0</v>
      </c>
    </row>
    <row r="418" spans="1:51" x14ac:dyDescent="0.35">
      <c r="A418" s="171">
        <v>408</v>
      </c>
      <c r="B418" s="60"/>
      <c r="C418" s="60"/>
      <c r="D418" s="71"/>
      <c r="E418" s="71"/>
      <c r="F418" s="193" t="str">
        <f t="shared" si="18"/>
        <v/>
      </c>
      <c r="G418" s="71"/>
      <c r="H418" s="62"/>
      <c r="I418" s="62"/>
      <c r="J418" s="62"/>
      <c r="K418" s="60"/>
      <c r="L418" s="71"/>
      <c r="M418" s="71"/>
      <c r="N418" s="71"/>
      <c r="O418" s="134"/>
      <c r="P418" s="62"/>
      <c r="Q418" s="62"/>
      <c r="R418" s="60"/>
      <c r="S418" s="71"/>
      <c r="T418" s="71"/>
      <c r="U418" s="71"/>
      <c r="V418" s="63"/>
      <c r="W418" s="62"/>
      <c r="X418" s="63"/>
      <c r="Y418" s="62"/>
      <c r="Z418" s="63"/>
      <c r="AA418" s="63"/>
      <c r="AB418" s="62"/>
      <c r="AC418" s="62"/>
      <c r="AD418" s="19" t="str">
        <f t="shared" si="19"/>
        <v/>
      </c>
      <c r="AE418" s="62"/>
      <c r="AF418" s="194" t="str">
        <f t="shared" si="20"/>
        <v/>
      </c>
      <c r="AU418"/>
      <c r="AY418" s="86">
        <v>0</v>
      </c>
    </row>
    <row r="419" spans="1:51" x14ac:dyDescent="0.35">
      <c r="A419" s="171">
        <v>409</v>
      </c>
      <c r="B419" s="60"/>
      <c r="C419" s="60"/>
      <c r="D419" s="71"/>
      <c r="E419" s="71"/>
      <c r="F419" s="193" t="str">
        <f t="shared" si="18"/>
        <v/>
      </c>
      <c r="G419" s="71"/>
      <c r="H419" s="62"/>
      <c r="I419" s="62"/>
      <c r="J419" s="62"/>
      <c r="K419" s="60"/>
      <c r="L419" s="71"/>
      <c r="M419" s="71"/>
      <c r="N419" s="71"/>
      <c r="O419" s="134"/>
      <c r="P419" s="62"/>
      <c r="Q419" s="62"/>
      <c r="R419" s="60"/>
      <c r="S419" s="71"/>
      <c r="T419" s="71"/>
      <c r="U419" s="71"/>
      <c r="V419" s="63"/>
      <c r="W419" s="62"/>
      <c r="X419" s="63"/>
      <c r="Y419" s="62"/>
      <c r="Z419" s="63"/>
      <c r="AA419" s="63"/>
      <c r="AB419" s="62"/>
      <c r="AC419" s="62"/>
      <c r="AD419" s="19" t="str">
        <f t="shared" si="19"/>
        <v/>
      </c>
      <c r="AE419" s="62"/>
      <c r="AF419" s="194" t="str">
        <f t="shared" si="20"/>
        <v/>
      </c>
      <c r="AU419"/>
      <c r="AY419" s="86">
        <v>0</v>
      </c>
    </row>
    <row r="420" spans="1:51" x14ac:dyDescent="0.35">
      <c r="A420" s="171">
        <v>410</v>
      </c>
      <c r="B420" s="60"/>
      <c r="C420" s="60"/>
      <c r="D420" s="71"/>
      <c r="E420" s="71"/>
      <c r="F420" s="193" t="str">
        <f t="shared" si="18"/>
        <v/>
      </c>
      <c r="G420" s="71"/>
      <c r="H420" s="62"/>
      <c r="I420" s="62"/>
      <c r="J420" s="62"/>
      <c r="K420" s="60"/>
      <c r="L420" s="71"/>
      <c r="M420" s="71"/>
      <c r="N420" s="71"/>
      <c r="O420" s="134"/>
      <c r="P420" s="62"/>
      <c r="Q420" s="62"/>
      <c r="R420" s="60"/>
      <c r="S420" s="71"/>
      <c r="T420" s="71"/>
      <c r="U420" s="71"/>
      <c r="V420" s="63"/>
      <c r="W420" s="62"/>
      <c r="X420" s="63"/>
      <c r="Y420" s="62"/>
      <c r="Z420" s="63"/>
      <c r="AA420" s="63"/>
      <c r="AB420" s="62"/>
      <c r="AC420" s="62"/>
      <c r="AD420" s="19" t="str">
        <f t="shared" si="19"/>
        <v/>
      </c>
      <c r="AE420" s="62"/>
      <c r="AF420" s="194" t="str">
        <f t="shared" si="20"/>
        <v/>
      </c>
      <c r="AU420"/>
      <c r="AY420" s="86">
        <v>0</v>
      </c>
    </row>
    <row r="421" spans="1:51" x14ac:dyDescent="0.35">
      <c r="A421" s="171">
        <v>411</v>
      </c>
      <c r="B421" s="60"/>
      <c r="C421" s="60"/>
      <c r="D421" s="71"/>
      <c r="E421" s="71"/>
      <c r="F421" s="193" t="str">
        <f t="shared" si="18"/>
        <v/>
      </c>
      <c r="G421" s="71"/>
      <c r="H421" s="62"/>
      <c r="I421" s="62"/>
      <c r="J421" s="62"/>
      <c r="K421" s="60"/>
      <c r="L421" s="71"/>
      <c r="M421" s="71"/>
      <c r="N421" s="71"/>
      <c r="O421" s="134"/>
      <c r="P421" s="62"/>
      <c r="Q421" s="62"/>
      <c r="R421" s="60"/>
      <c r="S421" s="71"/>
      <c r="T421" s="71"/>
      <c r="U421" s="71"/>
      <c r="V421" s="63"/>
      <c r="W421" s="62"/>
      <c r="X421" s="63"/>
      <c r="Y421" s="62"/>
      <c r="Z421" s="63"/>
      <c r="AA421" s="63"/>
      <c r="AB421" s="62"/>
      <c r="AC421" s="62"/>
      <c r="AD421" s="19" t="str">
        <f t="shared" si="19"/>
        <v/>
      </c>
      <c r="AE421" s="62"/>
      <c r="AF421" s="194" t="str">
        <f t="shared" si="20"/>
        <v/>
      </c>
      <c r="AU421"/>
      <c r="AY421" s="86">
        <v>0</v>
      </c>
    </row>
    <row r="422" spans="1:51" x14ac:dyDescent="0.35">
      <c r="A422" s="171">
        <v>412</v>
      </c>
      <c r="B422" s="60"/>
      <c r="C422" s="60"/>
      <c r="D422" s="71"/>
      <c r="E422" s="71"/>
      <c r="F422" s="193" t="str">
        <f t="shared" si="18"/>
        <v/>
      </c>
      <c r="G422" s="71"/>
      <c r="H422" s="62"/>
      <c r="I422" s="62"/>
      <c r="J422" s="62"/>
      <c r="K422" s="60"/>
      <c r="L422" s="71"/>
      <c r="M422" s="71"/>
      <c r="N422" s="71"/>
      <c r="O422" s="134"/>
      <c r="P422" s="62"/>
      <c r="Q422" s="62"/>
      <c r="R422" s="60"/>
      <c r="S422" s="71"/>
      <c r="T422" s="71"/>
      <c r="U422" s="71"/>
      <c r="V422" s="63"/>
      <c r="W422" s="62"/>
      <c r="X422" s="63"/>
      <c r="Y422" s="62"/>
      <c r="Z422" s="63"/>
      <c r="AA422" s="63"/>
      <c r="AB422" s="62"/>
      <c r="AC422" s="62"/>
      <c r="AD422" s="19" t="str">
        <f t="shared" si="19"/>
        <v/>
      </c>
      <c r="AE422" s="62"/>
      <c r="AF422" s="194" t="str">
        <f t="shared" si="20"/>
        <v/>
      </c>
      <c r="AU422"/>
      <c r="AY422" s="86">
        <v>0</v>
      </c>
    </row>
    <row r="423" spans="1:51" x14ac:dyDescent="0.35">
      <c r="A423" s="171">
        <v>413</v>
      </c>
      <c r="B423" s="60"/>
      <c r="C423" s="60"/>
      <c r="D423" s="71"/>
      <c r="E423" s="71"/>
      <c r="F423" s="193" t="str">
        <f t="shared" si="18"/>
        <v/>
      </c>
      <c r="G423" s="71"/>
      <c r="H423" s="62"/>
      <c r="I423" s="62"/>
      <c r="J423" s="62"/>
      <c r="K423" s="60"/>
      <c r="L423" s="71"/>
      <c r="M423" s="71"/>
      <c r="N423" s="71"/>
      <c r="O423" s="134"/>
      <c r="P423" s="62"/>
      <c r="Q423" s="62"/>
      <c r="R423" s="60"/>
      <c r="S423" s="71"/>
      <c r="T423" s="71"/>
      <c r="U423" s="71"/>
      <c r="V423" s="63"/>
      <c r="W423" s="62"/>
      <c r="X423" s="63"/>
      <c r="Y423" s="62"/>
      <c r="Z423" s="63"/>
      <c r="AA423" s="63"/>
      <c r="AB423" s="62"/>
      <c r="AC423" s="62"/>
      <c r="AD423" s="19" t="str">
        <f t="shared" si="19"/>
        <v/>
      </c>
      <c r="AE423" s="62"/>
      <c r="AF423" s="194" t="str">
        <f t="shared" si="20"/>
        <v/>
      </c>
      <c r="AU423"/>
      <c r="AY423" s="86">
        <v>0</v>
      </c>
    </row>
    <row r="424" spans="1:51" x14ac:dyDescent="0.35">
      <c r="A424" s="171">
        <v>414</v>
      </c>
      <c r="B424" s="60"/>
      <c r="C424" s="60"/>
      <c r="D424" s="71"/>
      <c r="E424" s="71"/>
      <c r="F424" s="193" t="str">
        <f t="shared" si="18"/>
        <v/>
      </c>
      <c r="G424" s="71"/>
      <c r="H424" s="62"/>
      <c r="I424" s="62"/>
      <c r="J424" s="62"/>
      <c r="K424" s="60"/>
      <c r="L424" s="71"/>
      <c r="M424" s="71"/>
      <c r="N424" s="71"/>
      <c r="O424" s="134"/>
      <c r="P424" s="62"/>
      <c r="Q424" s="62"/>
      <c r="R424" s="60"/>
      <c r="S424" s="71"/>
      <c r="T424" s="71"/>
      <c r="U424" s="71"/>
      <c r="V424" s="63"/>
      <c r="W424" s="62"/>
      <c r="X424" s="63"/>
      <c r="Y424" s="62"/>
      <c r="Z424" s="63"/>
      <c r="AA424" s="63"/>
      <c r="AB424" s="62"/>
      <c r="AC424" s="62"/>
      <c r="AD424" s="19" t="str">
        <f t="shared" si="19"/>
        <v/>
      </c>
      <c r="AE424" s="62"/>
      <c r="AF424" s="194" t="str">
        <f t="shared" si="20"/>
        <v/>
      </c>
      <c r="AU424"/>
      <c r="AY424" s="86">
        <v>0</v>
      </c>
    </row>
    <row r="425" spans="1:51" x14ac:dyDescent="0.35">
      <c r="A425" s="171">
        <v>415</v>
      </c>
      <c r="B425" s="60"/>
      <c r="C425" s="60"/>
      <c r="D425" s="71"/>
      <c r="E425" s="71"/>
      <c r="F425" s="193" t="str">
        <f t="shared" si="18"/>
        <v/>
      </c>
      <c r="G425" s="71"/>
      <c r="H425" s="62"/>
      <c r="I425" s="62"/>
      <c r="J425" s="62"/>
      <c r="K425" s="60"/>
      <c r="L425" s="71"/>
      <c r="M425" s="71"/>
      <c r="N425" s="71"/>
      <c r="O425" s="134"/>
      <c r="P425" s="62"/>
      <c r="Q425" s="62"/>
      <c r="R425" s="60"/>
      <c r="S425" s="71"/>
      <c r="T425" s="71"/>
      <c r="U425" s="71"/>
      <c r="V425" s="63"/>
      <c r="W425" s="62"/>
      <c r="X425" s="63"/>
      <c r="Y425" s="62"/>
      <c r="Z425" s="63"/>
      <c r="AA425" s="63"/>
      <c r="AB425" s="62"/>
      <c r="AC425" s="62"/>
      <c r="AD425" s="19" t="str">
        <f t="shared" si="19"/>
        <v/>
      </c>
      <c r="AE425" s="62"/>
      <c r="AF425" s="194" t="str">
        <f t="shared" si="20"/>
        <v/>
      </c>
      <c r="AU425"/>
      <c r="AY425" s="86">
        <v>0</v>
      </c>
    </row>
    <row r="426" spans="1:51" x14ac:dyDescent="0.35">
      <c r="A426" s="171">
        <v>416</v>
      </c>
      <c r="B426" s="60"/>
      <c r="C426" s="60"/>
      <c r="D426" s="71"/>
      <c r="E426" s="71"/>
      <c r="F426" s="193" t="str">
        <f t="shared" si="18"/>
        <v/>
      </c>
      <c r="G426" s="71"/>
      <c r="H426" s="62"/>
      <c r="I426" s="62"/>
      <c r="J426" s="62"/>
      <c r="K426" s="60"/>
      <c r="L426" s="71"/>
      <c r="M426" s="71"/>
      <c r="N426" s="71"/>
      <c r="O426" s="134"/>
      <c r="P426" s="62"/>
      <c r="Q426" s="62"/>
      <c r="R426" s="60"/>
      <c r="S426" s="71"/>
      <c r="T426" s="71"/>
      <c r="U426" s="71"/>
      <c r="V426" s="63"/>
      <c r="W426" s="62"/>
      <c r="X426" s="63"/>
      <c r="Y426" s="62"/>
      <c r="Z426" s="63"/>
      <c r="AA426" s="63"/>
      <c r="AB426" s="62"/>
      <c r="AC426" s="62"/>
      <c r="AD426" s="19" t="str">
        <f t="shared" si="19"/>
        <v/>
      </c>
      <c r="AE426" s="62"/>
      <c r="AF426" s="194" t="str">
        <f t="shared" si="20"/>
        <v/>
      </c>
      <c r="AU426"/>
      <c r="AY426" s="86">
        <v>0</v>
      </c>
    </row>
    <row r="427" spans="1:51" x14ac:dyDescent="0.35">
      <c r="A427" s="171">
        <v>417</v>
      </c>
      <c r="B427" s="60"/>
      <c r="C427" s="60"/>
      <c r="D427" s="71"/>
      <c r="E427" s="71"/>
      <c r="F427" s="193" t="str">
        <f t="shared" si="18"/>
        <v/>
      </c>
      <c r="G427" s="71"/>
      <c r="H427" s="62"/>
      <c r="I427" s="62"/>
      <c r="J427" s="62"/>
      <c r="K427" s="60"/>
      <c r="L427" s="71"/>
      <c r="M427" s="71"/>
      <c r="N427" s="71"/>
      <c r="O427" s="134"/>
      <c r="P427" s="62"/>
      <c r="Q427" s="62"/>
      <c r="R427" s="60"/>
      <c r="S427" s="71"/>
      <c r="T427" s="71"/>
      <c r="U427" s="71"/>
      <c r="V427" s="63"/>
      <c r="W427" s="62"/>
      <c r="X427" s="63"/>
      <c r="Y427" s="62"/>
      <c r="Z427" s="63"/>
      <c r="AA427" s="63"/>
      <c r="AB427" s="62"/>
      <c r="AC427" s="62"/>
      <c r="AD427" s="19" t="str">
        <f t="shared" si="19"/>
        <v/>
      </c>
      <c r="AE427" s="62"/>
      <c r="AF427" s="194" t="str">
        <f t="shared" si="20"/>
        <v/>
      </c>
      <c r="AU427"/>
      <c r="AY427" s="86">
        <v>0</v>
      </c>
    </row>
    <row r="428" spans="1:51" x14ac:dyDescent="0.35">
      <c r="A428" s="171">
        <v>418</v>
      </c>
      <c r="B428" s="60"/>
      <c r="C428" s="60"/>
      <c r="D428" s="71"/>
      <c r="E428" s="71"/>
      <c r="F428" s="193" t="str">
        <f t="shared" si="18"/>
        <v/>
      </c>
      <c r="G428" s="71"/>
      <c r="H428" s="62"/>
      <c r="I428" s="62"/>
      <c r="J428" s="62"/>
      <c r="K428" s="60"/>
      <c r="L428" s="71"/>
      <c r="M428" s="71"/>
      <c r="N428" s="71"/>
      <c r="O428" s="134"/>
      <c r="P428" s="62"/>
      <c r="Q428" s="62"/>
      <c r="R428" s="60"/>
      <c r="S428" s="71"/>
      <c r="T428" s="71"/>
      <c r="U428" s="71"/>
      <c r="V428" s="63"/>
      <c r="W428" s="62"/>
      <c r="X428" s="63"/>
      <c r="Y428" s="62"/>
      <c r="Z428" s="63"/>
      <c r="AA428" s="63"/>
      <c r="AB428" s="62"/>
      <c r="AC428" s="62"/>
      <c r="AD428" s="19" t="str">
        <f t="shared" si="19"/>
        <v/>
      </c>
      <c r="AE428" s="62"/>
      <c r="AF428" s="194" t="str">
        <f t="shared" si="20"/>
        <v/>
      </c>
      <c r="AU428"/>
      <c r="AY428" s="86">
        <v>0</v>
      </c>
    </row>
    <row r="429" spans="1:51" x14ac:dyDescent="0.35">
      <c r="A429" s="171">
        <v>419</v>
      </c>
      <c r="B429" s="60"/>
      <c r="C429" s="60"/>
      <c r="D429" s="71"/>
      <c r="E429" s="71"/>
      <c r="F429" s="193" t="str">
        <f t="shared" si="18"/>
        <v/>
      </c>
      <c r="G429" s="71"/>
      <c r="H429" s="62"/>
      <c r="I429" s="62"/>
      <c r="J429" s="62"/>
      <c r="K429" s="60"/>
      <c r="L429" s="71"/>
      <c r="M429" s="71"/>
      <c r="N429" s="71"/>
      <c r="O429" s="134"/>
      <c r="P429" s="62"/>
      <c r="Q429" s="62"/>
      <c r="R429" s="60"/>
      <c r="S429" s="71"/>
      <c r="T429" s="71"/>
      <c r="U429" s="71"/>
      <c r="V429" s="63"/>
      <c r="W429" s="62"/>
      <c r="X429" s="63"/>
      <c r="Y429" s="62"/>
      <c r="Z429" s="63"/>
      <c r="AA429" s="63"/>
      <c r="AB429" s="62"/>
      <c r="AC429" s="62"/>
      <c r="AD429" s="19" t="str">
        <f t="shared" si="19"/>
        <v/>
      </c>
      <c r="AE429" s="62"/>
      <c r="AF429" s="194" t="str">
        <f t="shared" si="20"/>
        <v/>
      </c>
      <c r="AU429"/>
      <c r="AY429" s="86">
        <v>0</v>
      </c>
    </row>
    <row r="430" spans="1:51" x14ac:dyDescent="0.35">
      <c r="A430" s="171">
        <v>420</v>
      </c>
      <c r="B430" s="60"/>
      <c r="C430" s="60"/>
      <c r="D430" s="71"/>
      <c r="E430" s="71"/>
      <c r="F430" s="193" t="str">
        <f t="shared" si="18"/>
        <v/>
      </c>
      <c r="G430" s="71"/>
      <c r="H430" s="62"/>
      <c r="I430" s="62"/>
      <c r="J430" s="62"/>
      <c r="K430" s="60"/>
      <c r="L430" s="71"/>
      <c r="M430" s="71"/>
      <c r="N430" s="71"/>
      <c r="O430" s="134"/>
      <c r="P430" s="62"/>
      <c r="Q430" s="62"/>
      <c r="R430" s="60"/>
      <c r="S430" s="71"/>
      <c r="T430" s="71"/>
      <c r="U430" s="71"/>
      <c r="V430" s="63"/>
      <c r="W430" s="62"/>
      <c r="X430" s="63"/>
      <c r="Y430" s="62"/>
      <c r="Z430" s="63"/>
      <c r="AA430" s="63"/>
      <c r="AB430" s="62"/>
      <c r="AC430" s="62"/>
      <c r="AD430" s="19" t="str">
        <f t="shared" si="19"/>
        <v/>
      </c>
      <c r="AE430" s="62"/>
      <c r="AF430" s="194" t="str">
        <f t="shared" si="20"/>
        <v/>
      </c>
      <c r="AU430"/>
      <c r="AY430" s="86">
        <v>0</v>
      </c>
    </row>
    <row r="431" spans="1:51" x14ac:dyDescent="0.35">
      <c r="A431" s="171">
        <v>421</v>
      </c>
      <c r="B431" s="60"/>
      <c r="C431" s="60"/>
      <c r="D431" s="71"/>
      <c r="E431" s="71"/>
      <c r="F431" s="193" t="str">
        <f t="shared" si="18"/>
        <v/>
      </c>
      <c r="G431" s="71"/>
      <c r="H431" s="62"/>
      <c r="I431" s="62"/>
      <c r="J431" s="62"/>
      <c r="K431" s="60"/>
      <c r="L431" s="71"/>
      <c r="M431" s="71"/>
      <c r="N431" s="71"/>
      <c r="O431" s="134"/>
      <c r="P431" s="62"/>
      <c r="Q431" s="62"/>
      <c r="R431" s="60"/>
      <c r="S431" s="71"/>
      <c r="T431" s="71"/>
      <c r="U431" s="71"/>
      <c r="V431" s="63"/>
      <c r="W431" s="62"/>
      <c r="X431" s="63"/>
      <c r="Y431" s="62"/>
      <c r="Z431" s="63"/>
      <c r="AA431" s="63"/>
      <c r="AB431" s="62"/>
      <c r="AC431" s="62"/>
      <c r="AD431" s="19" t="str">
        <f t="shared" si="19"/>
        <v/>
      </c>
      <c r="AE431" s="62"/>
      <c r="AF431" s="194" t="str">
        <f t="shared" si="20"/>
        <v/>
      </c>
      <c r="AU431"/>
      <c r="AY431" s="86">
        <v>0</v>
      </c>
    </row>
    <row r="432" spans="1:51" x14ac:dyDescent="0.35">
      <c r="A432" s="171">
        <v>422</v>
      </c>
      <c r="B432" s="60"/>
      <c r="C432" s="60"/>
      <c r="D432" s="71"/>
      <c r="E432" s="71"/>
      <c r="F432" s="193" t="str">
        <f t="shared" si="18"/>
        <v/>
      </c>
      <c r="G432" s="71"/>
      <c r="H432" s="62"/>
      <c r="I432" s="62"/>
      <c r="J432" s="62"/>
      <c r="K432" s="60"/>
      <c r="L432" s="71"/>
      <c r="M432" s="71"/>
      <c r="N432" s="71"/>
      <c r="O432" s="134"/>
      <c r="P432" s="62"/>
      <c r="Q432" s="62"/>
      <c r="R432" s="60"/>
      <c r="S432" s="71"/>
      <c r="T432" s="71"/>
      <c r="U432" s="71"/>
      <c r="V432" s="63"/>
      <c r="W432" s="62"/>
      <c r="X432" s="63"/>
      <c r="Y432" s="62"/>
      <c r="Z432" s="63"/>
      <c r="AA432" s="63"/>
      <c r="AB432" s="62"/>
      <c r="AC432" s="62"/>
      <c r="AD432" s="19" t="str">
        <f t="shared" si="19"/>
        <v/>
      </c>
      <c r="AE432" s="62"/>
      <c r="AF432" s="194" t="str">
        <f t="shared" si="20"/>
        <v/>
      </c>
      <c r="AU432"/>
      <c r="AY432" s="86">
        <v>0</v>
      </c>
    </row>
    <row r="433" spans="1:51" x14ac:dyDescent="0.35">
      <c r="A433" s="171">
        <v>423</v>
      </c>
      <c r="B433" s="60"/>
      <c r="C433" s="60"/>
      <c r="D433" s="71"/>
      <c r="E433" s="71"/>
      <c r="F433" s="193" t="str">
        <f t="shared" si="18"/>
        <v/>
      </c>
      <c r="G433" s="71"/>
      <c r="H433" s="62"/>
      <c r="I433" s="62"/>
      <c r="J433" s="62"/>
      <c r="K433" s="60"/>
      <c r="L433" s="71"/>
      <c r="M433" s="71"/>
      <c r="N433" s="71"/>
      <c r="O433" s="134"/>
      <c r="P433" s="62"/>
      <c r="Q433" s="62"/>
      <c r="R433" s="60"/>
      <c r="S433" s="71"/>
      <c r="T433" s="71"/>
      <c r="U433" s="71"/>
      <c r="V433" s="63"/>
      <c r="W433" s="62"/>
      <c r="X433" s="63"/>
      <c r="Y433" s="62"/>
      <c r="Z433" s="63"/>
      <c r="AA433" s="63"/>
      <c r="AB433" s="62"/>
      <c r="AC433" s="62"/>
      <c r="AD433" s="19" t="str">
        <f t="shared" si="19"/>
        <v/>
      </c>
      <c r="AE433" s="62"/>
      <c r="AF433" s="194" t="str">
        <f t="shared" si="20"/>
        <v/>
      </c>
      <c r="AU433"/>
      <c r="AY433" s="86">
        <v>0</v>
      </c>
    </row>
    <row r="434" spans="1:51" x14ac:dyDescent="0.35">
      <c r="A434" s="171">
        <v>424</v>
      </c>
      <c r="B434" s="60"/>
      <c r="C434" s="60"/>
      <c r="D434" s="71"/>
      <c r="E434" s="71"/>
      <c r="F434" s="193" t="str">
        <f t="shared" si="18"/>
        <v/>
      </c>
      <c r="G434" s="71"/>
      <c r="H434" s="62"/>
      <c r="I434" s="62"/>
      <c r="J434" s="62"/>
      <c r="K434" s="60"/>
      <c r="L434" s="71"/>
      <c r="M434" s="71"/>
      <c r="N434" s="71"/>
      <c r="O434" s="134"/>
      <c r="P434" s="62"/>
      <c r="Q434" s="62"/>
      <c r="R434" s="60"/>
      <c r="S434" s="71"/>
      <c r="T434" s="71"/>
      <c r="U434" s="71"/>
      <c r="V434" s="63"/>
      <c r="W434" s="62"/>
      <c r="X434" s="63"/>
      <c r="Y434" s="62"/>
      <c r="Z434" s="63"/>
      <c r="AA434" s="63"/>
      <c r="AB434" s="62"/>
      <c r="AC434" s="62"/>
      <c r="AD434" s="19" t="str">
        <f t="shared" si="19"/>
        <v/>
      </c>
      <c r="AE434" s="62"/>
      <c r="AF434" s="194" t="str">
        <f t="shared" si="20"/>
        <v/>
      </c>
      <c r="AU434"/>
      <c r="AY434" s="86">
        <v>0</v>
      </c>
    </row>
    <row r="435" spans="1:51" x14ac:dyDescent="0.35">
      <c r="A435" s="171">
        <v>425</v>
      </c>
      <c r="B435" s="60"/>
      <c r="C435" s="60"/>
      <c r="D435" s="71"/>
      <c r="E435" s="71"/>
      <c r="F435" s="193" t="str">
        <f t="shared" si="18"/>
        <v/>
      </c>
      <c r="G435" s="71"/>
      <c r="H435" s="62"/>
      <c r="I435" s="62"/>
      <c r="J435" s="62"/>
      <c r="K435" s="60"/>
      <c r="L435" s="71"/>
      <c r="M435" s="71"/>
      <c r="N435" s="71"/>
      <c r="O435" s="134"/>
      <c r="P435" s="62"/>
      <c r="Q435" s="62"/>
      <c r="R435" s="60"/>
      <c r="S435" s="71"/>
      <c r="T435" s="71"/>
      <c r="U435" s="71"/>
      <c r="V435" s="63"/>
      <c r="W435" s="62"/>
      <c r="X435" s="63"/>
      <c r="Y435" s="62"/>
      <c r="Z435" s="63"/>
      <c r="AA435" s="63"/>
      <c r="AB435" s="62"/>
      <c r="AC435" s="62"/>
      <c r="AD435" s="19" t="str">
        <f t="shared" si="19"/>
        <v/>
      </c>
      <c r="AE435" s="62"/>
      <c r="AF435" s="194" t="str">
        <f t="shared" si="20"/>
        <v/>
      </c>
      <c r="AU435"/>
      <c r="AY435" s="86">
        <v>0</v>
      </c>
    </row>
    <row r="436" spans="1:51" x14ac:dyDescent="0.35">
      <c r="A436" s="171">
        <v>426</v>
      </c>
      <c r="B436" s="60"/>
      <c r="C436" s="60"/>
      <c r="D436" s="71"/>
      <c r="E436" s="71"/>
      <c r="F436" s="193" t="str">
        <f t="shared" si="18"/>
        <v/>
      </c>
      <c r="G436" s="71"/>
      <c r="H436" s="62"/>
      <c r="I436" s="62"/>
      <c r="J436" s="62"/>
      <c r="K436" s="60"/>
      <c r="L436" s="71"/>
      <c r="M436" s="71"/>
      <c r="N436" s="71"/>
      <c r="O436" s="134"/>
      <c r="P436" s="62"/>
      <c r="Q436" s="62"/>
      <c r="R436" s="60"/>
      <c r="S436" s="71"/>
      <c r="T436" s="71"/>
      <c r="U436" s="71"/>
      <c r="V436" s="63"/>
      <c r="W436" s="62"/>
      <c r="X436" s="63"/>
      <c r="Y436" s="62"/>
      <c r="Z436" s="63"/>
      <c r="AA436" s="63"/>
      <c r="AB436" s="62"/>
      <c r="AC436" s="62"/>
      <c r="AD436" s="19" t="str">
        <f t="shared" si="19"/>
        <v/>
      </c>
      <c r="AE436" s="62"/>
      <c r="AF436" s="194" t="str">
        <f t="shared" si="20"/>
        <v/>
      </c>
      <c r="AU436"/>
      <c r="AY436" s="86">
        <v>0</v>
      </c>
    </row>
    <row r="437" spans="1:51" x14ac:dyDescent="0.35">
      <c r="A437" s="171">
        <v>427</v>
      </c>
      <c r="B437" s="60"/>
      <c r="C437" s="60"/>
      <c r="D437" s="71"/>
      <c r="E437" s="71"/>
      <c r="F437" s="193" t="str">
        <f t="shared" si="18"/>
        <v/>
      </c>
      <c r="G437" s="71"/>
      <c r="H437" s="62"/>
      <c r="I437" s="62"/>
      <c r="J437" s="62"/>
      <c r="K437" s="60"/>
      <c r="L437" s="71"/>
      <c r="M437" s="71"/>
      <c r="N437" s="71"/>
      <c r="O437" s="134"/>
      <c r="P437" s="62"/>
      <c r="Q437" s="62"/>
      <c r="R437" s="60"/>
      <c r="S437" s="71"/>
      <c r="T437" s="71"/>
      <c r="U437" s="71"/>
      <c r="V437" s="63"/>
      <c r="W437" s="62"/>
      <c r="X437" s="63"/>
      <c r="Y437" s="62"/>
      <c r="Z437" s="63"/>
      <c r="AA437" s="63"/>
      <c r="AB437" s="62"/>
      <c r="AC437" s="62"/>
      <c r="AD437" s="19" t="str">
        <f t="shared" si="19"/>
        <v/>
      </c>
      <c r="AE437" s="62"/>
      <c r="AF437" s="194" t="str">
        <f t="shared" si="20"/>
        <v/>
      </c>
      <c r="AU437"/>
      <c r="AY437" s="86">
        <v>0</v>
      </c>
    </row>
    <row r="438" spans="1:51" x14ac:dyDescent="0.35">
      <c r="A438" s="171">
        <v>428</v>
      </c>
      <c r="B438" s="60"/>
      <c r="C438" s="60"/>
      <c r="D438" s="71"/>
      <c r="E438" s="71"/>
      <c r="F438" s="193" t="str">
        <f t="shared" si="18"/>
        <v/>
      </c>
      <c r="G438" s="71"/>
      <c r="H438" s="62"/>
      <c r="I438" s="62"/>
      <c r="J438" s="62"/>
      <c r="K438" s="60"/>
      <c r="L438" s="71"/>
      <c r="M438" s="71"/>
      <c r="N438" s="71"/>
      <c r="O438" s="134"/>
      <c r="P438" s="62"/>
      <c r="Q438" s="62"/>
      <c r="R438" s="60"/>
      <c r="S438" s="71"/>
      <c r="T438" s="71"/>
      <c r="U438" s="71"/>
      <c r="V438" s="63"/>
      <c r="W438" s="62"/>
      <c r="X438" s="63"/>
      <c r="Y438" s="62"/>
      <c r="Z438" s="63"/>
      <c r="AA438" s="63"/>
      <c r="AB438" s="62"/>
      <c r="AC438" s="62"/>
      <c r="AD438" s="19" t="str">
        <f t="shared" si="19"/>
        <v/>
      </c>
      <c r="AE438" s="62"/>
      <c r="AF438" s="194" t="str">
        <f t="shared" si="20"/>
        <v/>
      </c>
      <c r="AU438"/>
      <c r="AY438" s="86">
        <v>0</v>
      </c>
    </row>
    <row r="439" spans="1:51" x14ac:dyDescent="0.35">
      <c r="A439" s="171">
        <v>429</v>
      </c>
      <c r="B439" s="60"/>
      <c r="C439" s="60"/>
      <c r="D439" s="71"/>
      <c r="E439" s="71"/>
      <c r="F439" s="193" t="str">
        <f t="shared" si="18"/>
        <v/>
      </c>
      <c r="G439" s="71"/>
      <c r="H439" s="62"/>
      <c r="I439" s="62"/>
      <c r="J439" s="62"/>
      <c r="K439" s="60"/>
      <c r="L439" s="71"/>
      <c r="M439" s="71"/>
      <c r="N439" s="71"/>
      <c r="O439" s="134"/>
      <c r="P439" s="62"/>
      <c r="Q439" s="62"/>
      <c r="R439" s="60"/>
      <c r="S439" s="71"/>
      <c r="T439" s="71"/>
      <c r="U439" s="71"/>
      <c r="V439" s="63"/>
      <c r="W439" s="62"/>
      <c r="X439" s="63"/>
      <c r="Y439" s="62"/>
      <c r="Z439" s="63"/>
      <c r="AA439" s="63"/>
      <c r="AB439" s="62"/>
      <c r="AC439" s="62"/>
      <c r="AD439" s="19" t="str">
        <f t="shared" si="19"/>
        <v/>
      </c>
      <c r="AE439" s="62"/>
      <c r="AF439" s="194" t="str">
        <f t="shared" si="20"/>
        <v/>
      </c>
      <c r="AU439"/>
      <c r="AY439" s="86">
        <v>0</v>
      </c>
    </row>
    <row r="440" spans="1:51" x14ac:dyDescent="0.35">
      <c r="A440" s="171">
        <v>430</v>
      </c>
      <c r="B440" s="60"/>
      <c r="C440" s="60"/>
      <c r="D440" s="71"/>
      <c r="E440" s="71"/>
      <c r="F440" s="193" t="str">
        <f t="shared" si="18"/>
        <v/>
      </c>
      <c r="G440" s="71"/>
      <c r="H440" s="62"/>
      <c r="I440" s="62"/>
      <c r="J440" s="62"/>
      <c r="K440" s="60"/>
      <c r="L440" s="71"/>
      <c r="M440" s="71"/>
      <c r="N440" s="71"/>
      <c r="O440" s="134"/>
      <c r="P440" s="62"/>
      <c r="Q440" s="62"/>
      <c r="R440" s="60"/>
      <c r="S440" s="71"/>
      <c r="T440" s="71"/>
      <c r="U440" s="71"/>
      <c r="V440" s="63"/>
      <c r="W440" s="62"/>
      <c r="X440" s="63"/>
      <c r="Y440" s="62"/>
      <c r="Z440" s="63"/>
      <c r="AA440" s="63"/>
      <c r="AB440" s="62"/>
      <c r="AC440" s="62"/>
      <c r="AD440" s="19" t="str">
        <f t="shared" si="19"/>
        <v/>
      </c>
      <c r="AE440" s="62"/>
      <c r="AF440" s="194" t="str">
        <f t="shared" si="20"/>
        <v/>
      </c>
      <c r="AU440"/>
      <c r="AY440" s="86">
        <v>0</v>
      </c>
    </row>
    <row r="441" spans="1:51" x14ac:dyDescent="0.35">
      <c r="A441" s="171">
        <v>431</v>
      </c>
      <c r="B441" s="60"/>
      <c r="C441" s="60"/>
      <c r="D441" s="71"/>
      <c r="E441" s="71"/>
      <c r="F441" s="193" t="str">
        <f t="shared" si="18"/>
        <v/>
      </c>
      <c r="G441" s="71"/>
      <c r="H441" s="62"/>
      <c r="I441" s="62"/>
      <c r="J441" s="62"/>
      <c r="K441" s="60"/>
      <c r="L441" s="71"/>
      <c r="M441" s="71"/>
      <c r="N441" s="71"/>
      <c r="O441" s="134"/>
      <c r="P441" s="62"/>
      <c r="Q441" s="62"/>
      <c r="R441" s="60"/>
      <c r="S441" s="71"/>
      <c r="T441" s="71"/>
      <c r="U441" s="71"/>
      <c r="V441" s="63"/>
      <c r="W441" s="62"/>
      <c r="X441" s="63"/>
      <c r="Y441" s="62"/>
      <c r="Z441" s="63"/>
      <c r="AA441" s="63"/>
      <c r="AB441" s="62"/>
      <c r="AC441" s="62"/>
      <c r="AD441" s="19" t="str">
        <f t="shared" si="19"/>
        <v/>
      </c>
      <c r="AE441" s="62"/>
      <c r="AF441" s="194" t="str">
        <f t="shared" si="20"/>
        <v/>
      </c>
      <c r="AU441"/>
      <c r="AY441" s="86">
        <v>0</v>
      </c>
    </row>
    <row r="442" spans="1:51" x14ac:dyDescent="0.35">
      <c r="A442" s="171">
        <v>432</v>
      </c>
      <c r="B442" s="60"/>
      <c r="C442" s="60"/>
      <c r="D442" s="71"/>
      <c r="E442" s="71"/>
      <c r="F442" s="193" t="str">
        <f t="shared" si="18"/>
        <v/>
      </c>
      <c r="G442" s="71"/>
      <c r="H442" s="62"/>
      <c r="I442" s="62"/>
      <c r="J442" s="62"/>
      <c r="K442" s="60"/>
      <c r="L442" s="71"/>
      <c r="M442" s="71"/>
      <c r="N442" s="71"/>
      <c r="O442" s="134"/>
      <c r="P442" s="62"/>
      <c r="Q442" s="62"/>
      <c r="R442" s="60"/>
      <c r="S442" s="71"/>
      <c r="T442" s="71"/>
      <c r="U442" s="71"/>
      <c r="V442" s="63"/>
      <c r="W442" s="62"/>
      <c r="X442" s="63"/>
      <c r="Y442" s="62"/>
      <c r="Z442" s="63"/>
      <c r="AA442" s="63"/>
      <c r="AB442" s="62"/>
      <c r="AC442" s="62"/>
      <c r="AD442" s="19" t="str">
        <f t="shared" si="19"/>
        <v/>
      </c>
      <c r="AE442" s="62"/>
      <c r="AF442" s="194" t="str">
        <f t="shared" si="20"/>
        <v/>
      </c>
      <c r="AU442"/>
      <c r="AY442" s="86">
        <v>0</v>
      </c>
    </row>
    <row r="443" spans="1:51" x14ac:dyDescent="0.35">
      <c r="A443" s="171">
        <v>433</v>
      </c>
      <c r="B443" s="60"/>
      <c r="C443" s="60"/>
      <c r="D443" s="71"/>
      <c r="E443" s="71"/>
      <c r="F443" s="193" t="str">
        <f t="shared" si="18"/>
        <v/>
      </c>
      <c r="G443" s="71"/>
      <c r="H443" s="62"/>
      <c r="I443" s="62"/>
      <c r="J443" s="62"/>
      <c r="K443" s="60"/>
      <c r="L443" s="71"/>
      <c r="M443" s="71"/>
      <c r="N443" s="71"/>
      <c r="O443" s="134"/>
      <c r="P443" s="62"/>
      <c r="Q443" s="62"/>
      <c r="R443" s="60"/>
      <c r="S443" s="71"/>
      <c r="T443" s="71"/>
      <c r="U443" s="71"/>
      <c r="V443" s="63"/>
      <c r="W443" s="62"/>
      <c r="X443" s="63"/>
      <c r="Y443" s="62"/>
      <c r="Z443" s="63"/>
      <c r="AA443" s="63"/>
      <c r="AB443" s="62"/>
      <c r="AC443" s="62"/>
      <c r="AD443" s="19" t="str">
        <f t="shared" si="19"/>
        <v/>
      </c>
      <c r="AE443" s="62"/>
      <c r="AF443" s="194" t="str">
        <f t="shared" si="20"/>
        <v/>
      </c>
      <c r="AU443"/>
      <c r="AY443" s="86">
        <v>0</v>
      </c>
    </row>
    <row r="444" spans="1:51" x14ac:dyDescent="0.35">
      <c r="A444" s="171">
        <v>434</v>
      </c>
      <c r="B444" s="60"/>
      <c r="C444" s="60"/>
      <c r="D444" s="71"/>
      <c r="E444" s="71"/>
      <c r="F444" s="193" t="str">
        <f t="shared" si="18"/>
        <v/>
      </c>
      <c r="G444" s="71"/>
      <c r="H444" s="62"/>
      <c r="I444" s="62"/>
      <c r="J444" s="62"/>
      <c r="K444" s="60"/>
      <c r="L444" s="71"/>
      <c r="M444" s="71"/>
      <c r="N444" s="71"/>
      <c r="O444" s="134"/>
      <c r="P444" s="62"/>
      <c r="Q444" s="62"/>
      <c r="R444" s="60"/>
      <c r="S444" s="71"/>
      <c r="T444" s="71"/>
      <c r="U444" s="71"/>
      <c r="V444" s="63"/>
      <c r="W444" s="62"/>
      <c r="X444" s="63"/>
      <c r="Y444" s="62"/>
      <c r="Z444" s="63"/>
      <c r="AA444" s="63"/>
      <c r="AB444" s="62"/>
      <c r="AC444" s="62"/>
      <c r="AD444" s="19" t="str">
        <f t="shared" si="19"/>
        <v/>
      </c>
      <c r="AE444" s="62"/>
      <c r="AF444" s="194" t="str">
        <f t="shared" si="20"/>
        <v/>
      </c>
      <c r="AU444"/>
      <c r="AY444" s="86">
        <v>0</v>
      </c>
    </row>
    <row r="445" spans="1:51" x14ac:dyDescent="0.35">
      <c r="A445" s="171">
        <v>435</v>
      </c>
      <c r="B445" s="60"/>
      <c r="C445" s="60"/>
      <c r="D445" s="71"/>
      <c r="E445" s="71"/>
      <c r="F445" s="193" t="str">
        <f t="shared" si="18"/>
        <v/>
      </c>
      <c r="G445" s="71"/>
      <c r="H445" s="62"/>
      <c r="I445" s="62"/>
      <c r="J445" s="62"/>
      <c r="K445" s="60"/>
      <c r="L445" s="71"/>
      <c r="M445" s="71"/>
      <c r="N445" s="71"/>
      <c r="O445" s="134"/>
      <c r="P445" s="62"/>
      <c r="Q445" s="62"/>
      <c r="R445" s="60"/>
      <c r="S445" s="71"/>
      <c r="T445" s="71"/>
      <c r="U445" s="71"/>
      <c r="V445" s="63"/>
      <c r="W445" s="62"/>
      <c r="X445" s="63"/>
      <c r="Y445" s="62"/>
      <c r="Z445" s="63"/>
      <c r="AA445" s="63"/>
      <c r="AB445" s="62"/>
      <c r="AC445" s="62"/>
      <c r="AD445" s="19" t="str">
        <f t="shared" si="19"/>
        <v/>
      </c>
      <c r="AE445" s="62"/>
      <c r="AF445" s="194" t="str">
        <f t="shared" si="20"/>
        <v/>
      </c>
      <c r="AU445"/>
      <c r="AY445" s="86">
        <v>0</v>
      </c>
    </row>
    <row r="446" spans="1:51" x14ac:dyDescent="0.35">
      <c r="A446" s="171">
        <v>436</v>
      </c>
      <c r="B446" s="60"/>
      <c r="C446" s="60"/>
      <c r="D446" s="71"/>
      <c r="E446" s="71"/>
      <c r="F446" s="193" t="str">
        <f t="shared" si="18"/>
        <v/>
      </c>
      <c r="G446" s="71"/>
      <c r="H446" s="62"/>
      <c r="I446" s="62"/>
      <c r="J446" s="62"/>
      <c r="K446" s="60"/>
      <c r="L446" s="71"/>
      <c r="M446" s="71"/>
      <c r="N446" s="71"/>
      <c r="O446" s="134"/>
      <c r="P446" s="62"/>
      <c r="Q446" s="62"/>
      <c r="R446" s="60"/>
      <c r="S446" s="71"/>
      <c r="T446" s="71"/>
      <c r="U446" s="71"/>
      <c r="V446" s="63"/>
      <c r="W446" s="62"/>
      <c r="X446" s="63"/>
      <c r="Y446" s="62"/>
      <c r="Z446" s="63"/>
      <c r="AA446" s="63"/>
      <c r="AB446" s="62"/>
      <c r="AC446" s="62"/>
      <c r="AD446" s="19" t="str">
        <f t="shared" si="19"/>
        <v/>
      </c>
      <c r="AE446" s="62"/>
      <c r="AF446" s="194" t="str">
        <f t="shared" si="20"/>
        <v/>
      </c>
      <c r="AU446"/>
      <c r="AY446" s="86">
        <v>0</v>
      </c>
    </row>
    <row r="447" spans="1:51" x14ac:dyDescent="0.35">
      <c r="A447" s="171">
        <v>437</v>
      </c>
      <c r="B447" s="60"/>
      <c r="C447" s="60"/>
      <c r="D447" s="71"/>
      <c r="E447" s="71"/>
      <c r="F447" s="193" t="str">
        <f t="shared" si="18"/>
        <v/>
      </c>
      <c r="G447" s="71"/>
      <c r="H447" s="62"/>
      <c r="I447" s="62"/>
      <c r="J447" s="62"/>
      <c r="K447" s="60"/>
      <c r="L447" s="71"/>
      <c r="M447" s="71"/>
      <c r="N447" s="71"/>
      <c r="O447" s="134"/>
      <c r="P447" s="62"/>
      <c r="Q447" s="62"/>
      <c r="R447" s="60"/>
      <c r="S447" s="71"/>
      <c r="T447" s="71"/>
      <c r="U447" s="71"/>
      <c r="V447" s="63"/>
      <c r="W447" s="62"/>
      <c r="X447" s="63"/>
      <c r="Y447" s="62"/>
      <c r="Z447" s="63"/>
      <c r="AA447" s="63"/>
      <c r="AB447" s="62"/>
      <c r="AC447" s="62"/>
      <c r="AD447" s="19" t="str">
        <f t="shared" si="19"/>
        <v/>
      </c>
      <c r="AE447" s="62"/>
      <c r="AF447" s="194" t="str">
        <f t="shared" si="20"/>
        <v/>
      </c>
      <c r="AU447"/>
      <c r="AY447" s="86">
        <v>0</v>
      </c>
    </row>
    <row r="448" spans="1:51" x14ac:dyDescent="0.35">
      <c r="A448" s="171">
        <v>438</v>
      </c>
      <c r="B448" s="60"/>
      <c r="C448" s="60"/>
      <c r="D448" s="71"/>
      <c r="E448" s="71"/>
      <c r="F448" s="193" t="str">
        <f t="shared" si="18"/>
        <v/>
      </c>
      <c r="G448" s="71"/>
      <c r="H448" s="62"/>
      <c r="I448" s="62"/>
      <c r="J448" s="62"/>
      <c r="K448" s="60"/>
      <c r="L448" s="71"/>
      <c r="M448" s="71"/>
      <c r="N448" s="71"/>
      <c r="O448" s="134"/>
      <c r="P448" s="62"/>
      <c r="Q448" s="62"/>
      <c r="R448" s="60"/>
      <c r="S448" s="71"/>
      <c r="T448" s="71"/>
      <c r="U448" s="71"/>
      <c r="V448" s="63"/>
      <c r="W448" s="62"/>
      <c r="X448" s="63"/>
      <c r="Y448" s="62"/>
      <c r="Z448" s="63"/>
      <c r="AA448" s="63"/>
      <c r="AB448" s="62"/>
      <c r="AC448" s="62"/>
      <c r="AD448" s="19" t="str">
        <f t="shared" si="19"/>
        <v/>
      </c>
      <c r="AE448" s="62"/>
      <c r="AF448" s="194" t="str">
        <f t="shared" si="20"/>
        <v/>
      </c>
      <c r="AU448"/>
      <c r="AY448" s="86">
        <v>0</v>
      </c>
    </row>
    <row r="449" spans="1:51" x14ac:dyDescent="0.35">
      <c r="A449" s="171">
        <v>439</v>
      </c>
      <c r="B449" s="60"/>
      <c r="C449" s="60"/>
      <c r="D449" s="71"/>
      <c r="E449" s="71"/>
      <c r="F449" s="193" t="str">
        <f t="shared" si="18"/>
        <v/>
      </c>
      <c r="G449" s="71"/>
      <c r="H449" s="62"/>
      <c r="I449" s="62"/>
      <c r="J449" s="62"/>
      <c r="K449" s="60"/>
      <c r="L449" s="71"/>
      <c r="M449" s="71"/>
      <c r="N449" s="71"/>
      <c r="O449" s="134"/>
      <c r="P449" s="62"/>
      <c r="Q449" s="62"/>
      <c r="R449" s="60"/>
      <c r="S449" s="71"/>
      <c r="T449" s="71"/>
      <c r="U449" s="71"/>
      <c r="V449" s="63"/>
      <c r="W449" s="62"/>
      <c r="X449" s="63"/>
      <c r="Y449" s="62"/>
      <c r="Z449" s="63"/>
      <c r="AA449" s="63"/>
      <c r="AB449" s="62"/>
      <c r="AC449" s="62"/>
      <c r="AD449" s="19" t="str">
        <f t="shared" si="19"/>
        <v/>
      </c>
      <c r="AE449" s="62"/>
      <c r="AF449" s="194" t="str">
        <f t="shared" si="20"/>
        <v/>
      </c>
      <c r="AU449"/>
      <c r="AY449" s="86">
        <v>0</v>
      </c>
    </row>
    <row r="450" spans="1:51" x14ac:dyDescent="0.35">
      <c r="A450" s="171">
        <v>440</v>
      </c>
      <c r="B450" s="60"/>
      <c r="C450" s="60"/>
      <c r="D450" s="71"/>
      <c r="E450" s="71"/>
      <c r="F450" s="193" t="str">
        <f t="shared" si="18"/>
        <v/>
      </c>
      <c r="G450" s="71"/>
      <c r="H450" s="62"/>
      <c r="I450" s="62"/>
      <c r="J450" s="62"/>
      <c r="K450" s="60"/>
      <c r="L450" s="71"/>
      <c r="M450" s="71"/>
      <c r="N450" s="71"/>
      <c r="O450" s="134"/>
      <c r="P450" s="62"/>
      <c r="Q450" s="62"/>
      <c r="R450" s="60"/>
      <c r="S450" s="71"/>
      <c r="T450" s="71"/>
      <c r="U450" s="71"/>
      <c r="V450" s="63"/>
      <c r="W450" s="62"/>
      <c r="X450" s="63"/>
      <c r="Y450" s="62"/>
      <c r="Z450" s="63"/>
      <c r="AA450" s="63"/>
      <c r="AB450" s="62"/>
      <c r="AC450" s="62"/>
      <c r="AD450" s="19" t="str">
        <f t="shared" si="19"/>
        <v/>
      </c>
      <c r="AE450" s="62"/>
      <c r="AF450" s="194" t="str">
        <f t="shared" si="20"/>
        <v/>
      </c>
      <c r="AU450"/>
      <c r="AY450" s="86">
        <v>0</v>
      </c>
    </row>
    <row r="451" spans="1:51" x14ac:dyDescent="0.35">
      <c r="A451" s="171">
        <v>441</v>
      </c>
      <c r="B451" s="60"/>
      <c r="C451" s="60"/>
      <c r="D451" s="71"/>
      <c r="E451" s="71"/>
      <c r="F451" s="193" t="str">
        <f t="shared" si="18"/>
        <v/>
      </c>
      <c r="G451" s="71"/>
      <c r="H451" s="62"/>
      <c r="I451" s="62"/>
      <c r="J451" s="62"/>
      <c r="K451" s="60"/>
      <c r="L451" s="71"/>
      <c r="M451" s="71"/>
      <c r="N451" s="71"/>
      <c r="O451" s="134"/>
      <c r="P451" s="62"/>
      <c r="Q451" s="62"/>
      <c r="R451" s="60"/>
      <c r="S451" s="71"/>
      <c r="T451" s="71"/>
      <c r="U451" s="71"/>
      <c r="V451" s="63"/>
      <c r="W451" s="62"/>
      <c r="X451" s="63"/>
      <c r="Y451" s="62"/>
      <c r="Z451" s="63"/>
      <c r="AA451" s="63"/>
      <c r="AB451" s="62"/>
      <c r="AC451" s="62"/>
      <c r="AD451" s="19" t="str">
        <f t="shared" si="19"/>
        <v/>
      </c>
      <c r="AE451" s="62"/>
      <c r="AF451" s="194" t="str">
        <f t="shared" si="20"/>
        <v/>
      </c>
      <c r="AU451"/>
      <c r="AY451" s="86">
        <v>0</v>
      </c>
    </row>
    <row r="452" spans="1:51" x14ac:dyDescent="0.35">
      <c r="A452" s="171">
        <v>442</v>
      </c>
      <c r="B452" s="60"/>
      <c r="C452" s="60"/>
      <c r="D452" s="71"/>
      <c r="E452" s="71"/>
      <c r="F452" s="193" t="str">
        <f t="shared" si="18"/>
        <v/>
      </c>
      <c r="G452" s="71"/>
      <c r="H452" s="62"/>
      <c r="I452" s="62"/>
      <c r="J452" s="62"/>
      <c r="K452" s="60"/>
      <c r="L452" s="71"/>
      <c r="M452" s="71"/>
      <c r="N452" s="71"/>
      <c r="O452" s="134"/>
      <c r="P452" s="62"/>
      <c r="Q452" s="62"/>
      <c r="R452" s="60"/>
      <c r="S452" s="71"/>
      <c r="T452" s="71"/>
      <c r="U452" s="71"/>
      <c r="V452" s="63"/>
      <c r="W452" s="62"/>
      <c r="X452" s="63"/>
      <c r="Y452" s="62"/>
      <c r="Z452" s="63"/>
      <c r="AA452" s="63"/>
      <c r="AB452" s="62"/>
      <c r="AC452" s="62"/>
      <c r="AD452" s="19" t="str">
        <f t="shared" si="19"/>
        <v/>
      </c>
      <c r="AE452" s="62"/>
      <c r="AF452" s="194" t="str">
        <f t="shared" si="20"/>
        <v/>
      </c>
      <c r="AU452"/>
      <c r="AY452" s="86">
        <v>0</v>
      </c>
    </row>
    <row r="453" spans="1:51" x14ac:dyDescent="0.35">
      <c r="A453" s="171">
        <v>443</v>
      </c>
      <c r="B453" s="60"/>
      <c r="C453" s="60"/>
      <c r="D453" s="71"/>
      <c r="E453" s="71"/>
      <c r="F453" s="193" t="str">
        <f t="shared" si="18"/>
        <v/>
      </c>
      <c r="G453" s="71"/>
      <c r="H453" s="62"/>
      <c r="I453" s="62"/>
      <c r="J453" s="62"/>
      <c r="K453" s="60"/>
      <c r="L453" s="71"/>
      <c r="M453" s="71"/>
      <c r="N453" s="71"/>
      <c r="O453" s="134"/>
      <c r="P453" s="62"/>
      <c r="Q453" s="62"/>
      <c r="R453" s="60"/>
      <c r="S453" s="71"/>
      <c r="T453" s="71"/>
      <c r="U453" s="71"/>
      <c r="V453" s="63"/>
      <c r="W453" s="62"/>
      <c r="X453" s="63"/>
      <c r="Y453" s="62"/>
      <c r="Z453" s="63"/>
      <c r="AA453" s="63"/>
      <c r="AB453" s="62"/>
      <c r="AC453" s="62"/>
      <c r="AD453" s="19" t="str">
        <f t="shared" si="19"/>
        <v/>
      </c>
      <c r="AE453" s="62"/>
      <c r="AF453" s="194" t="str">
        <f t="shared" si="20"/>
        <v/>
      </c>
      <c r="AU453"/>
      <c r="AY453" s="86">
        <v>0</v>
      </c>
    </row>
    <row r="454" spans="1:51" x14ac:dyDescent="0.35">
      <c r="A454" s="171">
        <v>444</v>
      </c>
      <c r="B454" s="60"/>
      <c r="C454" s="60"/>
      <c r="D454" s="71"/>
      <c r="E454" s="71"/>
      <c r="F454" s="193" t="str">
        <f t="shared" si="18"/>
        <v/>
      </c>
      <c r="G454" s="71"/>
      <c r="H454" s="62"/>
      <c r="I454" s="62"/>
      <c r="J454" s="62"/>
      <c r="K454" s="60"/>
      <c r="L454" s="71"/>
      <c r="M454" s="71"/>
      <c r="N454" s="71"/>
      <c r="O454" s="134"/>
      <c r="P454" s="62"/>
      <c r="Q454" s="62"/>
      <c r="R454" s="60"/>
      <c r="S454" s="71"/>
      <c r="T454" s="71"/>
      <c r="U454" s="71"/>
      <c r="V454" s="63"/>
      <c r="W454" s="62"/>
      <c r="X454" s="63"/>
      <c r="Y454" s="62"/>
      <c r="Z454" s="63"/>
      <c r="AA454" s="63"/>
      <c r="AB454" s="62"/>
      <c r="AC454" s="62"/>
      <c r="AD454" s="19" t="str">
        <f t="shared" si="19"/>
        <v/>
      </c>
      <c r="AE454" s="62"/>
      <c r="AF454" s="194" t="str">
        <f t="shared" si="20"/>
        <v/>
      </c>
      <c r="AU454"/>
      <c r="AY454" s="86">
        <v>0</v>
      </c>
    </row>
    <row r="455" spans="1:51" x14ac:dyDescent="0.35">
      <c r="A455" s="171">
        <v>445</v>
      </c>
      <c r="B455" s="60"/>
      <c r="C455" s="60"/>
      <c r="D455" s="71"/>
      <c r="E455" s="71"/>
      <c r="F455" s="193" t="str">
        <f t="shared" si="18"/>
        <v/>
      </c>
      <c r="G455" s="71"/>
      <c r="H455" s="62"/>
      <c r="I455" s="62"/>
      <c r="J455" s="62"/>
      <c r="K455" s="60"/>
      <c r="L455" s="71"/>
      <c r="M455" s="71"/>
      <c r="N455" s="71"/>
      <c r="O455" s="134"/>
      <c r="P455" s="62"/>
      <c r="Q455" s="62"/>
      <c r="R455" s="60"/>
      <c r="S455" s="71"/>
      <c r="T455" s="71"/>
      <c r="U455" s="71"/>
      <c r="V455" s="63"/>
      <c r="W455" s="62"/>
      <c r="X455" s="63"/>
      <c r="Y455" s="62"/>
      <c r="Z455" s="63"/>
      <c r="AA455" s="63"/>
      <c r="AB455" s="62"/>
      <c r="AC455" s="62"/>
      <c r="AD455" s="19" t="str">
        <f t="shared" si="19"/>
        <v/>
      </c>
      <c r="AE455" s="62"/>
      <c r="AF455" s="194" t="str">
        <f t="shared" si="20"/>
        <v/>
      </c>
      <c r="AU455"/>
      <c r="AY455" s="86">
        <v>0</v>
      </c>
    </row>
    <row r="456" spans="1:51" x14ac:dyDescent="0.35">
      <c r="A456" s="171">
        <v>446</v>
      </c>
      <c r="B456" s="60"/>
      <c r="C456" s="60"/>
      <c r="D456" s="71"/>
      <c r="E456" s="71"/>
      <c r="F456" s="193" t="str">
        <f t="shared" si="18"/>
        <v/>
      </c>
      <c r="G456" s="71"/>
      <c r="H456" s="62"/>
      <c r="I456" s="62"/>
      <c r="J456" s="62"/>
      <c r="K456" s="60"/>
      <c r="L456" s="71"/>
      <c r="M456" s="71"/>
      <c r="N456" s="71"/>
      <c r="O456" s="134"/>
      <c r="P456" s="62"/>
      <c r="Q456" s="62"/>
      <c r="R456" s="60"/>
      <c r="S456" s="71"/>
      <c r="T456" s="71"/>
      <c r="U456" s="71"/>
      <c r="V456" s="63"/>
      <c r="W456" s="62"/>
      <c r="X456" s="63"/>
      <c r="Y456" s="62"/>
      <c r="Z456" s="63"/>
      <c r="AA456" s="63"/>
      <c r="AB456" s="62"/>
      <c r="AC456" s="62"/>
      <c r="AD456" s="19" t="str">
        <f t="shared" si="19"/>
        <v/>
      </c>
      <c r="AE456" s="62"/>
      <c r="AF456" s="194" t="str">
        <f t="shared" si="20"/>
        <v/>
      </c>
      <c r="AU456"/>
      <c r="AY456" s="86">
        <v>0</v>
      </c>
    </row>
    <row r="457" spans="1:51" x14ac:dyDescent="0.35">
      <c r="A457" s="171">
        <v>447</v>
      </c>
      <c r="B457" s="60"/>
      <c r="C457" s="60"/>
      <c r="D457" s="71"/>
      <c r="E457" s="71"/>
      <c r="F457" s="193" t="str">
        <f t="shared" si="18"/>
        <v/>
      </c>
      <c r="G457" s="71"/>
      <c r="H457" s="62"/>
      <c r="I457" s="62"/>
      <c r="J457" s="62"/>
      <c r="K457" s="60"/>
      <c r="L457" s="71"/>
      <c r="M457" s="71"/>
      <c r="N457" s="71"/>
      <c r="O457" s="134"/>
      <c r="P457" s="62"/>
      <c r="Q457" s="62"/>
      <c r="R457" s="60"/>
      <c r="S457" s="71"/>
      <c r="T457" s="71"/>
      <c r="U457" s="71"/>
      <c r="V457" s="63"/>
      <c r="W457" s="62"/>
      <c r="X457" s="63"/>
      <c r="Y457" s="62"/>
      <c r="Z457" s="63"/>
      <c r="AA457" s="63"/>
      <c r="AB457" s="62"/>
      <c r="AC457" s="62"/>
      <c r="AD457" s="19" t="str">
        <f t="shared" si="19"/>
        <v/>
      </c>
      <c r="AE457" s="62"/>
      <c r="AF457" s="194" t="str">
        <f t="shared" si="20"/>
        <v/>
      </c>
      <c r="AU457"/>
      <c r="AY457" s="86">
        <v>0</v>
      </c>
    </row>
    <row r="458" spans="1:51" x14ac:dyDescent="0.35">
      <c r="A458" s="171">
        <v>448</v>
      </c>
      <c r="B458" s="60"/>
      <c r="C458" s="60"/>
      <c r="D458" s="71"/>
      <c r="E458" s="71"/>
      <c r="F458" s="193" t="str">
        <f t="shared" si="18"/>
        <v/>
      </c>
      <c r="G458" s="71"/>
      <c r="H458" s="62"/>
      <c r="I458" s="62"/>
      <c r="J458" s="62"/>
      <c r="K458" s="60"/>
      <c r="L458" s="71"/>
      <c r="M458" s="71"/>
      <c r="N458" s="71"/>
      <c r="O458" s="134"/>
      <c r="P458" s="62"/>
      <c r="Q458" s="62"/>
      <c r="R458" s="60"/>
      <c r="S458" s="71"/>
      <c r="T458" s="71"/>
      <c r="U458" s="71"/>
      <c r="V458" s="63"/>
      <c r="W458" s="62"/>
      <c r="X458" s="63"/>
      <c r="Y458" s="62"/>
      <c r="Z458" s="63"/>
      <c r="AA458" s="63"/>
      <c r="AB458" s="62"/>
      <c r="AC458" s="62"/>
      <c r="AD458" s="19" t="str">
        <f t="shared" si="19"/>
        <v/>
      </c>
      <c r="AE458" s="62"/>
      <c r="AF458" s="194" t="str">
        <f t="shared" si="20"/>
        <v/>
      </c>
      <c r="AU458"/>
      <c r="AY458" s="86">
        <v>0</v>
      </c>
    </row>
    <row r="459" spans="1:51" x14ac:dyDescent="0.35">
      <c r="A459" s="171">
        <v>449</v>
      </c>
      <c r="B459" s="60"/>
      <c r="C459" s="60"/>
      <c r="D459" s="71"/>
      <c r="E459" s="71"/>
      <c r="F459" s="193" t="str">
        <f t="shared" ref="F459:F522" si="21">IF(ISBLANK(B459),"",E459-D459+1)</f>
        <v/>
      </c>
      <c r="G459" s="71"/>
      <c r="H459" s="62"/>
      <c r="I459" s="62"/>
      <c r="J459" s="62"/>
      <c r="K459" s="60"/>
      <c r="L459" s="71"/>
      <c r="M459" s="71"/>
      <c r="N459" s="71"/>
      <c r="O459" s="134"/>
      <c r="P459" s="62"/>
      <c r="Q459" s="62"/>
      <c r="R459" s="60"/>
      <c r="S459" s="71"/>
      <c r="T459" s="71"/>
      <c r="U459" s="71"/>
      <c r="V459" s="63"/>
      <c r="W459" s="62"/>
      <c r="X459" s="63"/>
      <c r="Y459" s="62"/>
      <c r="Z459" s="63"/>
      <c r="AA459" s="63"/>
      <c r="AB459" s="62"/>
      <c r="AC459" s="62"/>
      <c r="AD459" s="19" t="str">
        <f t="shared" si="19"/>
        <v/>
      </c>
      <c r="AE459" s="62"/>
      <c r="AF459" s="194" t="str">
        <f t="shared" si="20"/>
        <v/>
      </c>
      <c r="AU459"/>
      <c r="AY459" s="86">
        <v>0</v>
      </c>
    </row>
    <row r="460" spans="1:51" x14ac:dyDescent="0.35">
      <c r="A460" s="171">
        <v>450</v>
      </c>
      <c r="B460" s="60"/>
      <c r="C460" s="60"/>
      <c r="D460" s="71"/>
      <c r="E460" s="71"/>
      <c r="F460" s="193" t="str">
        <f t="shared" si="21"/>
        <v/>
      </c>
      <c r="G460" s="71"/>
      <c r="H460" s="62"/>
      <c r="I460" s="62"/>
      <c r="J460" s="62"/>
      <c r="K460" s="60"/>
      <c r="L460" s="71"/>
      <c r="M460" s="71"/>
      <c r="N460" s="71"/>
      <c r="O460" s="134"/>
      <c r="P460" s="62"/>
      <c r="Q460" s="62"/>
      <c r="R460" s="60"/>
      <c r="S460" s="71"/>
      <c r="T460" s="71"/>
      <c r="U460" s="71"/>
      <c r="V460" s="63"/>
      <c r="W460" s="62"/>
      <c r="X460" s="63"/>
      <c r="Y460" s="62"/>
      <c r="Z460" s="63"/>
      <c r="AA460" s="63"/>
      <c r="AB460" s="62"/>
      <c r="AC460" s="62"/>
      <c r="AD460" s="19" t="str">
        <f t="shared" ref="AD460:AD523" si="22">IF(ISBLANK(B460),"",IF(AB460=0,1,(IF(Z460="Скорость потока измерялась на сухой основе, а концентрация CH4 измерялась на влажной основе",1/(1-AB460),1-AB460))))</f>
        <v/>
      </c>
      <c r="AE460" s="62"/>
      <c r="AF460" s="194" t="str">
        <f t="shared" ref="AF460:AF523" si="23">IF(ISBLANK(B460),"",IF(I460="скм/м",F460*(H460*AD460*(P460/100)*0.6776*1*1440*(1/1000)),F460*(H460*AD460*(P460/100)*0.6776*(288.706/V460)*(X460/101325)*1440*(1/1000))))</f>
        <v/>
      </c>
      <c r="AU460"/>
      <c r="AY460" s="86">
        <v>0</v>
      </c>
    </row>
    <row r="461" spans="1:51" x14ac:dyDescent="0.35">
      <c r="A461" s="171">
        <v>451</v>
      </c>
      <c r="B461" s="60"/>
      <c r="C461" s="60"/>
      <c r="D461" s="71"/>
      <c r="E461" s="71"/>
      <c r="F461" s="193" t="str">
        <f t="shared" si="21"/>
        <v/>
      </c>
      <c r="G461" s="71"/>
      <c r="H461" s="62"/>
      <c r="I461" s="62"/>
      <c r="J461" s="62"/>
      <c r="K461" s="60"/>
      <c r="L461" s="71"/>
      <c r="M461" s="71"/>
      <c r="N461" s="71"/>
      <c r="O461" s="134"/>
      <c r="P461" s="62"/>
      <c r="Q461" s="62"/>
      <c r="R461" s="60"/>
      <c r="S461" s="71"/>
      <c r="T461" s="71"/>
      <c r="U461" s="71"/>
      <c r="V461" s="63"/>
      <c r="W461" s="62"/>
      <c r="X461" s="63"/>
      <c r="Y461" s="62"/>
      <c r="Z461" s="63"/>
      <c r="AA461" s="63"/>
      <c r="AB461" s="62"/>
      <c r="AC461" s="62"/>
      <c r="AD461" s="19" t="str">
        <f t="shared" si="22"/>
        <v/>
      </c>
      <c r="AE461" s="62"/>
      <c r="AF461" s="194" t="str">
        <f t="shared" si="23"/>
        <v/>
      </c>
      <c r="AU461"/>
      <c r="AY461" s="86">
        <v>0</v>
      </c>
    </row>
    <row r="462" spans="1:51" x14ac:dyDescent="0.35">
      <c r="A462" s="171">
        <v>452</v>
      </c>
      <c r="B462" s="60"/>
      <c r="C462" s="60"/>
      <c r="D462" s="71"/>
      <c r="E462" s="71"/>
      <c r="F462" s="193" t="str">
        <f t="shared" si="21"/>
        <v/>
      </c>
      <c r="G462" s="71"/>
      <c r="H462" s="62"/>
      <c r="I462" s="62"/>
      <c r="J462" s="62"/>
      <c r="K462" s="60"/>
      <c r="L462" s="71"/>
      <c r="M462" s="71"/>
      <c r="N462" s="71"/>
      <c r="O462" s="134"/>
      <c r="P462" s="62"/>
      <c r="Q462" s="62"/>
      <c r="R462" s="60"/>
      <c r="S462" s="71"/>
      <c r="T462" s="71"/>
      <c r="U462" s="71"/>
      <c r="V462" s="63"/>
      <c r="W462" s="62"/>
      <c r="X462" s="63"/>
      <c r="Y462" s="62"/>
      <c r="Z462" s="63"/>
      <c r="AA462" s="63"/>
      <c r="AB462" s="62"/>
      <c r="AC462" s="62"/>
      <c r="AD462" s="19" t="str">
        <f t="shared" si="22"/>
        <v/>
      </c>
      <c r="AE462" s="62"/>
      <c r="AF462" s="194" t="str">
        <f t="shared" si="23"/>
        <v/>
      </c>
      <c r="AU462"/>
      <c r="AY462" s="86">
        <v>0</v>
      </c>
    </row>
    <row r="463" spans="1:51" x14ac:dyDescent="0.35">
      <c r="A463" s="171">
        <v>453</v>
      </c>
      <c r="B463" s="60"/>
      <c r="C463" s="60"/>
      <c r="D463" s="71"/>
      <c r="E463" s="71"/>
      <c r="F463" s="193" t="str">
        <f t="shared" si="21"/>
        <v/>
      </c>
      <c r="G463" s="71"/>
      <c r="H463" s="62"/>
      <c r="I463" s="62"/>
      <c r="J463" s="62"/>
      <c r="K463" s="60"/>
      <c r="L463" s="71"/>
      <c r="M463" s="71"/>
      <c r="N463" s="71"/>
      <c r="O463" s="134"/>
      <c r="P463" s="62"/>
      <c r="Q463" s="62"/>
      <c r="R463" s="60"/>
      <c r="S463" s="71"/>
      <c r="T463" s="71"/>
      <c r="U463" s="71"/>
      <c r="V463" s="63"/>
      <c r="W463" s="62"/>
      <c r="X463" s="63"/>
      <c r="Y463" s="62"/>
      <c r="Z463" s="63"/>
      <c r="AA463" s="63"/>
      <c r="AB463" s="62"/>
      <c r="AC463" s="62"/>
      <c r="AD463" s="19" t="str">
        <f t="shared" si="22"/>
        <v/>
      </c>
      <c r="AE463" s="62"/>
      <c r="AF463" s="194" t="str">
        <f t="shared" si="23"/>
        <v/>
      </c>
      <c r="AU463"/>
      <c r="AY463" s="86">
        <v>0</v>
      </c>
    </row>
    <row r="464" spans="1:51" x14ac:dyDescent="0.35">
      <c r="A464" s="171">
        <v>454</v>
      </c>
      <c r="B464" s="60"/>
      <c r="C464" s="60"/>
      <c r="D464" s="71"/>
      <c r="E464" s="71"/>
      <c r="F464" s="193" t="str">
        <f t="shared" si="21"/>
        <v/>
      </c>
      <c r="G464" s="71"/>
      <c r="H464" s="62"/>
      <c r="I464" s="62"/>
      <c r="J464" s="62"/>
      <c r="K464" s="60"/>
      <c r="L464" s="71"/>
      <c r="M464" s="71"/>
      <c r="N464" s="71"/>
      <c r="O464" s="134"/>
      <c r="P464" s="62"/>
      <c r="Q464" s="62"/>
      <c r="R464" s="60"/>
      <c r="S464" s="71"/>
      <c r="T464" s="71"/>
      <c r="U464" s="71"/>
      <c r="V464" s="63"/>
      <c r="W464" s="62"/>
      <c r="X464" s="63"/>
      <c r="Y464" s="62"/>
      <c r="Z464" s="63"/>
      <c r="AA464" s="63"/>
      <c r="AB464" s="62"/>
      <c r="AC464" s="62"/>
      <c r="AD464" s="19" t="str">
        <f t="shared" si="22"/>
        <v/>
      </c>
      <c r="AE464" s="62"/>
      <c r="AF464" s="194" t="str">
        <f t="shared" si="23"/>
        <v/>
      </c>
      <c r="AU464"/>
      <c r="AY464" s="86">
        <v>0</v>
      </c>
    </row>
    <row r="465" spans="1:51" x14ac:dyDescent="0.35">
      <c r="A465" s="171">
        <v>455</v>
      </c>
      <c r="B465" s="60"/>
      <c r="C465" s="60"/>
      <c r="D465" s="71"/>
      <c r="E465" s="71"/>
      <c r="F465" s="193" t="str">
        <f t="shared" si="21"/>
        <v/>
      </c>
      <c r="G465" s="71"/>
      <c r="H465" s="62"/>
      <c r="I465" s="62"/>
      <c r="J465" s="62"/>
      <c r="K465" s="60"/>
      <c r="L465" s="71"/>
      <c r="M465" s="71"/>
      <c r="N465" s="71"/>
      <c r="O465" s="134"/>
      <c r="P465" s="62"/>
      <c r="Q465" s="62"/>
      <c r="R465" s="60"/>
      <c r="S465" s="71"/>
      <c r="T465" s="71"/>
      <c r="U465" s="71"/>
      <c r="V465" s="63"/>
      <c r="W465" s="62"/>
      <c r="X465" s="63"/>
      <c r="Y465" s="62"/>
      <c r="Z465" s="63"/>
      <c r="AA465" s="63"/>
      <c r="AB465" s="62"/>
      <c r="AC465" s="62"/>
      <c r="AD465" s="19" t="str">
        <f t="shared" si="22"/>
        <v/>
      </c>
      <c r="AE465" s="62"/>
      <c r="AF465" s="194" t="str">
        <f t="shared" si="23"/>
        <v/>
      </c>
      <c r="AU465"/>
      <c r="AY465" s="86">
        <v>0</v>
      </c>
    </row>
    <row r="466" spans="1:51" x14ac:dyDescent="0.35">
      <c r="A466" s="171">
        <v>456</v>
      </c>
      <c r="B466" s="60"/>
      <c r="C466" s="60"/>
      <c r="D466" s="71"/>
      <c r="E466" s="71"/>
      <c r="F466" s="193" t="str">
        <f t="shared" si="21"/>
        <v/>
      </c>
      <c r="G466" s="71"/>
      <c r="H466" s="62"/>
      <c r="I466" s="62"/>
      <c r="J466" s="62"/>
      <c r="K466" s="60"/>
      <c r="L466" s="71"/>
      <c r="M466" s="71"/>
      <c r="N466" s="71"/>
      <c r="O466" s="134"/>
      <c r="P466" s="62"/>
      <c r="Q466" s="62"/>
      <c r="R466" s="60"/>
      <c r="S466" s="71"/>
      <c r="T466" s="71"/>
      <c r="U466" s="71"/>
      <c r="V466" s="63"/>
      <c r="W466" s="62"/>
      <c r="X466" s="63"/>
      <c r="Y466" s="62"/>
      <c r="Z466" s="63"/>
      <c r="AA466" s="63"/>
      <c r="AB466" s="62"/>
      <c r="AC466" s="62"/>
      <c r="AD466" s="19" t="str">
        <f t="shared" si="22"/>
        <v/>
      </c>
      <c r="AE466" s="62"/>
      <c r="AF466" s="194" t="str">
        <f t="shared" si="23"/>
        <v/>
      </c>
      <c r="AU466"/>
      <c r="AY466" s="86">
        <v>0</v>
      </c>
    </row>
    <row r="467" spans="1:51" x14ac:dyDescent="0.35">
      <c r="A467" s="171">
        <v>457</v>
      </c>
      <c r="B467" s="60"/>
      <c r="C467" s="60"/>
      <c r="D467" s="71"/>
      <c r="E467" s="71"/>
      <c r="F467" s="193" t="str">
        <f t="shared" si="21"/>
        <v/>
      </c>
      <c r="G467" s="71"/>
      <c r="H467" s="62"/>
      <c r="I467" s="62"/>
      <c r="J467" s="62"/>
      <c r="K467" s="60"/>
      <c r="L467" s="71"/>
      <c r="M467" s="71"/>
      <c r="N467" s="71"/>
      <c r="O467" s="134"/>
      <c r="P467" s="62"/>
      <c r="Q467" s="62"/>
      <c r="R467" s="60"/>
      <c r="S467" s="71"/>
      <c r="T467" s="71"/>
      <c r="U467" s="71"/>
      <c r="V467" s="63"/>
      <c r="W467" s="62"/>
      <c r="X467" s="63"/>
      <c r="Y467" s="62"/>
      <c r="Z467" s="63"/>
      <c r="AA467" s="63"/>
      <c r="AB467" s="62"/>
      <c r="AC467" s="62"/>
      <c r="AD467" s="19" t="str">
        <f t="shared" si="22"/>
        <v/>
      </c>
      <c r="AE467" s="62"/>
      <c r="AF467" s="194" t="str">
        <f t="shared" si="23"/>
        <v/>
      </c>
      <c r="AU467"/>
      <c r="AY467" s="86">
        <v>0</v>
      </c>
    </row>
    <row r="468" spans="1:51" x14ac:dyDescent="0.35">
      <c r="A468" s="171">
        <v>458</v>
      </c>
      <c r="B468" s="60"/>
      <c r="C468" s="60"/>
      <c r="D468" s="71"/>
      <c r="E468" s="71"/>
      <c r="F468" s="193" t="str">
        <f t="shared" si="21"/>
        <v/>
      </c>
      <c r="G468" s="71"/>
      <c r="H468" s="62"/>
      <c r="I468" s="62"/>
      <c r="J468" s="62"/>
      <c r="K468" s="60"/>
      <c r="L468" s="71"/>
      <c r="M468" s="71"/>
      <c r="N468" s="71"/>
      <c r="O468" s="134"/>
      <c r="P468" s="62"/>
      <c r="Q468" s="62"/>
      <c r="R468" s="60"/>
      <c r="S468" s="71"/>
      <c r="T468" s="71"/>
      <c r="U468" s="71"/>
      <c r="V468" s="63"/>
      <c r="W468" s="62"/>
      <c r="X468" s="63"/>
      <c r="Y468" s="62"/>
      <c r="Z468" s="63"/>
      <c r="AA468" s="63"/>
      <c r="AB468" s="62"/>
      <c r="AC468" s="62"/>
      <c r="AD468" s="19" t="str">
        <f t="shared" si="22"/>
        <v/>
      </c>
      <c r="AE468" s="62"/>
      <c r="AF468" s="194" t="str">
        <f t="shared" si="23"/>
        <v/>
      </c>
      <c r="AU468"/>
      <c r="AY468" s="86">
        <v>0</v>
      </c>
    </row>
    <row r="469" spans="1:51" x14ac:dyDescent="0.35">
      <c r="A469" s="171">
        <v>459</v>
      </c>
      <c r="B469" s="60"/>
      <c r="C469" s="60"/>
      <c r="D469" s="71"/>
      <c r="E469" s="71"/>
      <c r="F469" s="193" t="str">
        <f t="shared" si="21"/>
        <v/>
      </c>
      <c r="G469" s="71"/>
      <c r="H469" s="62"/>
      <c r="I469" s="62"/>
      <c r="J469" s="62"/>
      <c r="K469" s="60"/>
      <c r="L469" s="71"/>
      <c r="M469" s="71"/>
      <c r="N469" s="71"/>
      <c r="O469" s="134"/>
      <c r="P469" s="62"/>
      <c r="Q469" s="62"/>
      <c r="R469" s="60"/>
      <c r="S469" s="71"/>
      <c r="T469" s="71"/>
      <c r="U469" s="71"/>
      <c r="V469" s="63"/>
      <c r="W469" s="62"/>
      <c r="X469" s="63"/>
      <c r="Y469" s="62"/>
      <c r="Z469" s="63"/>
      <c r="AA469" s="63"/>
      <c r="AB469" s="62"/>
      <c r="AC469" s="62"/>
      <c r="AD469" s="19" t="str">
        <f t="shared" si="22"/>
        <v/>
      </c>
      <c r="AE469" s="62"/>
      <c r="AF469" s="194" t="str">
        <f t="shared" si="23"/>
        <v/>
      </c>
      <c r="AU469"/>
      <c r="AY469" s="86">
        <v>0</v>
      </c>
    </row>
    <row r="470" spans="1:51" x14ac:dyDescent="0.35">
      <c r="A470" s="171">
        <v>460</v>
      </c>
      <c r="B470" s="60"/>
      <c r="C470" s="60"/>
      <c r="D470" s="71"/>
      <c r="E470" s="71"/>
      <c r="F470" s="193" t="str">
        <f t="shared" si="21"/>
        <v/>
      </c>
      <c r="G470" s="71"/>
      <c r="H470" s="62"/>
      <c r="I470" s="62"/>
      <c r="J470" s="62"/>
      <c r="K470" s="60"/>
      <c r="L470" s="71"/>
      <c r="M470" s="71"/>
      <c r="N470" s="71"/>
      <c r="O470" s="134"/>
      <c r="P470" s="62"/>
      <c r="Q470" s="62"/>
      <c r="R470" s="60"/>
      <c r="S470" s="71"/>
      <c r="T470" s="71"/>
      <c r="U470" s="71"/>
      <c r="V470" s="63"/>
      <c r="W470" s="62"/>
      <c r="X470" s="63"/>
      <c r="Y470" s="62"/>
      <c r="Z470" s="63"/>
      <c r="AA470" s="63"/>
      <c r="AB470" s="62"/>
      <c r="AC470" s="62"/>
      <c r="AD470" s="19" t="str">
        <f t="shared" si="22"/>
        <v/>
      </c>
      <c r="AE470" s="62"/>
      <c r="AF470" s="194" t="str">
        <f t="shared" si="23"/>
        <v/>
      </c>
      <c r="AU470"/>
      <c r="AY470" s="86">
        <v>0</v>
      </c>
    </row>
    <row r="471" spans="1:51" x14ac:dyDescent="0.35">
      <c r="A471" s="171">
        <v>461</v>
      </c>
      <c r="B471" s="60"/>
      <c r="C471" s="60"/>
      <c r="D471" s="71"/>
      <c r="E471" s="71"/>
      <c r="F471" s="193" t="str">
        <f t="shared" si="21"/>
        <v/>
      </c>
      <c r="G471" s="71"/>
      <c r="H471" s="62"/>
      <c r="I471" s="62"/>
      <c r="J471" s="62"/>
      <c r="K471" s="60"/>
      <c r="L471" s="71"/>
      <c r="M471" s="71"/>
      <c r="N471" s="71"/>
      <c r="O471" s="134"/>
      <c r="P471" s="62"/>
      <c r="Q471" s="62"/>
      <c r="R471" s="60"/>
      <c r="S471" s="71"/>
      <c r="T471" s="71"/>
      <c r="U471" s="71"/>
      <c r="V471" s="63"/>
      <c r="W471" s="62"/>
      <c r="X471" s="63"/>
      <c r="Y471" s="62"/>
      <c r="Z471" s="63"/>
      <c r="AA471" s="63"/>
      <c r="AB471" s="62"/>
      <c r="AC471" s="62"/>
      <c r="AD471" s="19" t="str">
        <f t="shared" si="22"/>
        <v/>
      </c>
      <c r="AE471" s="62"/>
      <c r="AF471" s="194" t="str">
        <f t="shared" si="23"/>
        <v/>
      </c>
      <c r="AU471"/>
      <c r="AY471" s="86">
        <v>0</v>
      </c>
    </row>
    <row r="472" spans="1:51" x14ac:dyDescent="0.35">
      <c r="A472" s="171">
        <v>462</v>
      </c>
      <c r="B472" s="60"/>
      <c r="C472" s="60"/>
      <c r="D472" s="71"/>
      <c r="E472" s="71"/>
      <c r="F472" s="193" t="str">
        <f t="shared" si="21"/>
        <v/>
      </c>
      <c r="G472" s="71"/>
      <c r="H472" s="62"/>
      <c r="I472" s="62"/>
      <c r="J472" s="62"/>
      <c r="K472" s="60"/>
      <c r="L472" s="71"/>
      <c r="M472" s="71"/>
      <c r="N472" s="71"/>
      <c r="O472" s="134"/>
      <c r="P472" s="62"/>
      <c r="Q472" s="62"/>
      <c r="R472" s="60"/>
      <c r="S472" s="71"/>
      <c r="T472" s="71"/>
      <c r="U472" s="71"/>
      <c r="V472" s="63"/>
      <c r="W472" s="62"/>
      <c r="X472" s="63"/>
      <c r="Y472" s="62"/>
      <c r="Z472" s="63"/>
      <c r="AA472" s="63"/>
      <c r="AB472" s="62"/>
      <c r="AC472" s="62"/>
      <c r="AD472" s="19" t="str">
        <f t="shared" si="22"/>
        <v/>
      </c>
      <c r="AE472" s="62"/>
      <c r="AF472" s="194" t="str">
        <f t="shared" si="23"/>
        <v/>
      </c>
      <c r="AU472"/>
      <c r="AY472" s="86">
        <v>0</v>
      </c>
    </row>
    <row r="473" spans="1:51" x14ac:dyDescent="0.35">
      <c r="A473" s="171">
        <v>463</v>
      </c>
      <c r="B473" s="60"/>
      <c r="C473" s="60"/>
      <c r="D473" s="71"/>
      <c r="E473" s="71"/>
      <c r="F473" s="193" t="str">
        <f t="shared" si="21"/>
        <v/>
      </c>
      <c r="G473" s="71"/>
      <c r="H473" s="62"/>
      <c r="I473" s="62"/>
      <c r="J473" s="62"/>
      <c r="K473" s="60"/>
      <c r="L473" s="71"/>
      <c r="M473" s="71"/>
      <c r="N473" s="71"/>
      <c r="O473" s="134"/>
      <c r="P473" s="62"/>
      <c r="Q473" s="62"/>
      <c r="R473" s="60"/>
      <c r="S473" s="71"/>
      <c r="T473" s="71"/>
      <c r="U473" s="71"/>
      <c r="V473" s="63"/>
      <c r="W473" s="62"/>
      <c r="X473" s="63"/>
      <c r="Y473" s="62"/>
      <c r="Z473" s="63"/>
      <c r="AA473" s="63"/>
      <c r="AB473" s="62"/>
      <c r="AC473" s="62"/>
      <c r="AD473" s="19" t="str">
        <f t="shared" si="22"/>
        <v/>
      </c>
      <c r="AE473" s="62"/>
      <c r="AF473" s="194" t="str">
        <f t="shared" si="23"/>
        <v/>
      </c>
      <c r="AU473"/>
      <c r="AY473" s="86">
        <v>0</v>
      </c>
    </row>
    <row r="474" spans="1:51" x14ac:dyDescent="0.35">
      <c r="A474" s="171">
        <v>464</v>
      </c>
      <c r="B474" s="60"/>
      <c r="C474" s="60"/>
      <c r="D474" s="71"/>
      <c r="E474" s="71"/>
      <c r="F474" s="193" t="str">
        <f t="shared" si="21"/>
        <v/>
      </c>
      <c r="G474" s="71"/>
      <c r="H474" s="62"/>
      <c r="I474" s="62"/>
      <c r="J474" s="62"/>
      <c r="K474" s="60"/>
      <c r="L474" s="71"/>
      <c r="M474" s="71"/>
      <c r="N474" s="71"/>
      <c r="O474" s="134"/>
      <c r="P474" s="62"/>
      <c r="Q474" s="62"/>
      <c r="R474" s="60"/>
      <c r="S474" s="71"/>
      <c r="T474" s="71"/>
      <c r="U474" s="71"/>
      <c r="V474" s="63"/>
      <c r="W474" s="62"/>
      <c r="X474" s="63"/>
      <c r="Y474" s="62"/>
      <c r="Z474" s="63"/>
      <c r="AA474" s="63"/>
      <c r="AB474" s="62"/>
      <c r="AC474" s="62"/>
      <c r="AD474" s="19" t="str">
        <f t="shared" si="22"/>
        <v/>
      </c>
      <c r="AE474" s="62"/>
      <c r="AF474" s="194" t="str">
        <f t="shared" si="23"/>
        <v/>
      </c>
      <c r="AU474"/>
      <c r="AY474" s="86">
        <v>0</v>
      </c>
    </row>
    <row r="475" spans="1:51" x14ac:dyDescent="0.35">
      <c r="A475" s="171">
        <v>465</v>
      </c>
      <c r="B475" s="60"/>
      <c r="C475" s="60"/>
      <c r="D475" s="71"/>
      <c r="E475" s="71"/>
      <c r="F475" s="193" t="str">
        <f t="shared" si="21"/>
        <v/>
      </c>
      <c r="G475" s="71"/>
      <c r="H475" s="62"/>
      <c r="I475" s="62"/>
      <c r="J475" s="62"/>
      <c r="K475" s="60"/>
      <c r="L475" s="71"/>
      <c r="M475" s="71"/>
      <c r="N475" s="71"/>
      <c r="O475" s="134"/>
      <c r="P475" s="62"/>
      <c r="Q475" s="62"/>
      <c r="R475" s="60"/>
      <c r="S475" s="71"/>
      <c r="T475" s="71"/>
      <c r="U475" s="71"/>
      <c r="V475" s="63"/>
      <c r="W475" s="62"/>
      <c r="X475" s="63"/>
      <c r="Y475" s="62"/>
      <c r="Z475" s="63"/>
      <c r="AA475" s="63"/>
      <c r="AB475" s="62"/>
      <c r="AC475" s="62"/>
      <c r="AD475" s="19" t="str">
        <f t="shared" si="22"/>
        <v/>
      </c>
      <c r="AE475" s="62"/>
      <c r="AF475" s="194" t="str">
        <f t="shared" si="23"/>
        <v/>
      </c>
      <c r="AU475"/>
      <c r="AY475" s="86">
        <v>0</v>
      </c>
    </row>
    <row r="476" spans="1:51" x14ac:dyDescent="0.35">
      <c r="A476" s="171">
        <v>466</v>
      </c>
      <c r="B476" s="60"/>
      <c r="C476" s="60"/>
      <c r="D476" s="71"/>
      <c r="E476" s="71"/>
      <c r="F476" s="193" t="str">
        <f t="shared" si="21"/>
        <v/>
      </c>
      <c r="G476" s="71"/>
      <c r="H476" s="62"/>
      <c r="I476" s="62"/>
      <c r="J476" s="62"/>
      <c r="K476" s="60"/>
      <c r="L476" s="71"/>
      <c r="M476" s="71"/>
      <c r="N476" s="71"/>
      <c r="O476" s="134"/>
      <c r="P476" s="62"/>
      <c r="Q476" s="62"/>
      <c r="R476" s="60"/>
      <c r="S476" s="71"/>
      <c r="T476" s="71"/>
      <c r="U476" s="71"/>
      <c r="V476" s="63"/>
      <c r="W476" s="62"/>
      <c r="X476" s="63"/>
      <c r="Y476" s="62"/>
      <c r="Z476" s="63"/>
      <c r="AA476" s="63"/>
      <c r="AB476" s="62"/>
      <c r="AC476" s="62"/>
      <c r="AD476" s="19" t="str">
        <f t="shared" si="22"/>
        <v/>
      </c>
      <c r="AE476" s="62"/>
      <c r="AF476" s="194" t="str">
        <f t="shared" si="23"/>
        <v/>
      </c>
      <c r="AU476"/>
      <c r="AY476" s="86">
        <v>0</v>
      </c>
    </row>
    <row r="477" spans="1:51" x14ac:dyDescent="0.35">
      <c r="A477" s="171">
        <v>467</v>
      </c>
      <c r="B477" s="60"/>
      <c r="C477" s="60"/>
      <c r="D477" s="71"/>
      <c r="E477" s="71"/>
      <c r="F477" s="193" t="str">
        <f t="shared" si="21"/>
        <v/>
      </c>
      <c r="G477" s="71"/>
      <c r="H477" s="62"/>
      <c r="I477" s="62"/>
      <c r="J477" s="62"/>
      <c r="K477" s="60"/>
      <c r="L477" s="71"/>
      <c r="M477" s="71"/>
      <c r="N477" s="71"/>
      <c r="O477" s="134"/>
      <c r="P477" s="62"/>
      <c r="Q477" s="62"/>
      <c r="R477" s="60"/>
      <c r="S477" s="71"/>
      <c r="T477" s="71"/>
      <c r="U477" s="71"/>
      <c r="V477" s="63"/>
      <c r="W477" s="62"/>
      <c r="X477" s="63"/>
      <c r="Y477" s="62"/>
      <c r="Z477" s="63"/>
      <c r="AA477" s="63"/>
      <c r="AB477" s="62"/>
      <c r="AC477" s="62"/>
      <c r="AD477" s="19" t="str">
        <f t="shared" si="22"/>
        <v/>
      </c>
      <c r="AE477" s="62"/>
      <c r="AF477" s="194" t="str">
        <f t="shared" si="23"/>
        <v/>
      </c>
      <c r="AU477"/>
      <c r="AY477" s="86">
        <v>0</v>
      </c>
    </row>
    <row r="478" spans="1:51" x14ac:dyDescent="0.35">
      <c r="A478" s="171">
        <v>468</v>
      </c>
      <c r="B478" s="60"/>
      <c r="C478" s="60"/>
      <c r="D478" s="71"/>
      <c r="E478" s="71"/>
      <c r="F478" s="193" t="str">
        <f t="shared" si="21"/>
        <v/>
      </c>
      <c r="G478" s="71"/>
      <c r="H478" s="62"/>
      <c r="I478" s="62"/>
      <c r="J478" s="62"/>
      <c r="K478" s="60"/>
      <c r="L478" s="71"/>
      <c r="M478" s="71"/>
      <c r="N478" s="71"/>
      <c r="O478" s="134"/>
      <c r="P478" s="62"/>
      <c r="Q478" s="62"/>
      <c r="R478" s="60"/>
      <c r="S478" s="71"/>
      <c r="T478" s="71"/>
      <c r="U478" s="71"/>
      <c r="V478" s="63"/>
      <c r="W478" s="62"/>
      <c r="X478" s="63"/>
      <c r="Y478" s="62"/>
      <c r="Z478" s="63"/>
      <c r="AA478" s="63"/>
      <c r="AB478" s="62"/>
      <c r="AC478" s="62"/>
      <c r="AD478" s="19" t="str">
        <f t="shared" si="22"/>
        <v/>
      </c>
      <c r="AE478" s="62"/>
      <c r="AF478" s="194" t="str">
        <f t="shared" si="23"/>
        <v/>
      </c>
      <c r="AU478"/>
      <c r="AY478" s="86">
        <v>0</v>
      </c>
    </row>
    <row r="479" spans="1:51" x14ac:dyDescent="0.35">
      <c r="A479" s="171">
        <v>469</v>
      </c>
      <c r="B479" s="60"/>
      <c r="C479" s="60"/>
      <c r="D479" s="71"/>
      <c r="E479" s="71"/>
      <c r="F479" s="193" t="str">
        <f t="shared" si="21"/>
        <v/>
      </c>
      <c r="G479" s="71"/>
      <c r="H479" s="62"/>
      <c r="I479" s="62"/>
      <c r="J479" s="62"/>
      <c r="K479" s="60"/>
      <c r="L479" s="71"/>
      <c r="M479" s="71"/>
      <c r="N479" s="71"/>
      <c r="O479" s="134"/>
      <c r="P479" s="62"/>
      <c r="Q479" s="62"/>
      <c r="R479" s="60"/>
      <c r="S479" s="71"/>
      <c r="T479" s="71"/>
      <c r="U479" s="71"/>
      <c r="V479" s="63"/>
      <c r="W479" s="62"/>
      <c r="X479" s="63"/>
      <c r="Y479" s="62"/>
      <c r="Z479" s="63"/>
      <c r="AA479" s="63"/>
      <c r="AB479" s="62"/>
      <c r="AC479" s="62"/>
      <c r="AD479" s="19" t="str">
        <f t="shared" si="22"/>
        <v/>
      </c>
      <c r="AE479" s="62"/>
      <c r="AF479" s="194" t="str">
        <f t="shared" si="23"/>
        <v/>
      </c>
      <c r="AU479"/>
      <c r="AY479" s="86">
        <v>0</v>
      </c>
    </row>
    <row r="480" spans="1:51" x14ac:dyDescent="0.35">
      <c r="A480" s="171">
        <v>470</v>
      </c>
      <c r="B480" s="60"/>
      <c r="C480" s="60"/>
      <c r="D480" s="71"/>
      <c r="E480" s="71"/>
      <c r="F480" s="193" t="str">
        <f t="shared" si="21"/>
        <v/>
      </c>
      <c r="G480" s="71"/>
      <c r="H480" s="62"/>
      <c r="I480" s="62"/>
      <c r="J480" s="62"/>
      <c r="K480" s="60"/>
      <c r="L480" s="71"/>
      <c r="M480" s="71"/>
      <c r="N480" s="71"/>
      <c r="O480" s="134"/>
      <c r="P480" s="62"/>
      <c r="Q480" s="62"/>
      <c r="R480" s="60"/>
      <c r="S480" s="71"/>
      <c r="T480" s="71"/>
      <c r="U480" s="71"/>
      <c r="V480" s="63"/>
      <c r="W480" s="62"/>
      <c r="X480" s="63"/>
      <c r="Y480" s="62"/>
      <c r="Z480" s="63"/>
      <c r="AA480" s="63"/>
      <c r="AB480" s="62"/>
      <c r="AC480" s="62"/>
      <c r="AD480" s="19" t="str">
        <f t="shared" si="22"/>
        <v/>
      </c>
      <c r="AE480" s="62"/>
      <c r="AF480" s="194" t="str">
        <f t="shared" si="23"/>
        <v/>
      </c>
      <c r="AU480"/>
      <c r="AY480" s="86">
        <v>0</v>
      </c>
    </row>
    <row r="481" spans="1:51" x14ac:dyDescent="0.35">
      <c r="A481" s="171">
        <v>471</v>
      </c>
      <c r="B481" s="60"/>
      <c r="C481" s="60"/>
      <c r="D481" s="71"/>
      <c r="E481" s="71"/>
      <c r="F481" s="193" t="str">
        <f t="shared" si="21"/>
        <v/>
      </c>
      <c r="G481" s="71"/>
      <c r="H481" s="62"/>
      <c r="I481" s="62"/>
      <c r="J481" s="62"/>
      <c r="K481" s="60"/>
      <c r="L481" s="71"/>
      <c r="M481" s="71"/>
      <c r="N481" s="71"/>
      <c r="O481" s="134"/>
      <c r="P481" s="62"/>
      <c r="Q481" s="62"/>
      <c r="R481" s="60"/>
      <c r="S481" s="71"/>
      <c r="T481" s="71"/>
      <c r="U481" s="71"/>
      <c r="V481" s="63"/>
      <c r="W481" s="62"/>
      <c r="X481" s="63"/>
      <c r="Y481" s="62"/>
      <c r="Z481" s="63"/>
      <c r="AA481" s="63"/>
      <c r="AB481" s="62"/>
      <c r="AC481" s="62"/>
      <c r="AD481" s="19" t="str">
        <f t="shared" si="22"/>
        <v/>
      </c>
      <c r="AE481" s="62"/>
      <c r="AF481" s="194" t="str">
        <f t="shared" si="23"/>
        <v/>
      </c>
      <c r="AU481"/>
      <c r="AY481" s="86">
        <v>0</v>
      </c>
    </row>
    <row r="482" spans="1:51" x14ac:dyDescent="0.35">
      <c r="A482" s="171">
        <v>472</v>
      </c>
      <c r="B482" s="60"/>
      <c r="C482" s="60"/>
      <c r="D482" s="71"/>
      <c r="E482" s="71"/>
      <c r="F482" s="193" t="str">
        <f t="shared" si="21"/>
        <v/>
      </c>
      <c r="G482" s="71"/>
      <c r="H482" s="62"/>
      <c r="I482" s="62"/>
      <c r="J482" s="62"/>
      <c r="K482" s="60"/>
      <c r="L482" s="71"/>
      <c r="M482" s="71"/>
      <c r="N482" s="71"/>
      <c r="O482" s="134"/>
      <c r="P482" s="62"/>
      <c r="Q482" s="62"/>
      <c r="R482" s="60"/>
      <c r="S482" s="71"/>
      <c r="T482" s="71"/>
      <c r="U482" s="71"/>
      <c r="V482" s="63"/>
      <c r="W482" s="62"/>
      <c r="X482" s="63"/>
      <c r="Y482" s="62"/>
      <c r="Z482" s="63"/>
      <c r="AA482" s="63"/>
      <c r="AB482" s="62"/>
      <c r="AC482" s="62"/>
      <c r="AD482" s="19" t="str">
        <f t="shared" si="22"/>
        <v/>
      </c>
      <c r="AE482" s="62"/>
      <c r="AF482" s="194" t="str">
        <f t="shared" si="23"/>
        <v/>
      </c>
      <c r="AU482"/>
      <c r="AY482" s="86">
        <v>0</v>
      </c>
    </row>
    <row r="483" spans="1:51" x14ac:dyDescent="0.35">
      <c r="A483" s="171">
        <v>473</v>
      </c>
      <c r="B483" s="60"/>
      <c r="C483" s="60"/>
      <c r="D483" s="71"/>
      <c r="E483" s="71"/>
      <c r="F483" s="193" t="str">
        <f t="shared" si="21"/>
        <v/>
      </c>
      <c r="G483" s="71"/>
      <c r="H483" s="62"/>
      <c r="I483" s="62"/>
      <c r="J483" s="62"/>
      <c r="K483" s="60"/>
      <c r="L483" s="71"/>
      <c r="M483" s="71"/>
      <c r="N483" s="71"/>
      <c r="O483" s="134"/>
      <c r="P483" s="62"/>
      <c r="Q483" s="62"/>
      <c r="R483" s="60"/>
      <c r="S483" s="71"/>
      <c r="T483" s="71"/>
      <c r="U483" s="71"/>
      <c r="V483" s="63"/>
      <c r="W483" s="62"/>
      <c r="X483" s="63"/>
      <c r="Y483" s="62"/>
      <c r="Z483" s="63"/>
      <c r="AA483" s="63"/>
      <c r="AB483" s="62"/>
      <c r="AC483" s="62"/>
      <c r="AD483" s="19" t="str">
        <f t="shared" si="22"/>
        <v/>
      </c>
      <c r="AE483" s="62"/>
      <c r="AF483" s="194" t="str">
        <f t="shared" si="23"/>
        <v/>
      </c>
      <c r="AU483"/>
      <c r="AY483" s="84">
        <v>0</v>
      </c>
    </row>
    <row r="484" spans="1:51" x14ac:dyDescent="0.35">
      <c r="A484" s="171">
        <v>474</v>
      </c>
      <c r="B484" s="60"/>
      <c r="C484" s="60"/>
      <c r="D484" s="71"/>
      <c r="E484" s="71"/>
      <c r="F484" s="193" t="str">
        <f t="shared" si="21"/>
        <v/>
      </c>
      <c r="G484" s="71"/>
      <c r="H484" s="62"/>
      <c r="I484" s="62"/>
      <c r="J484" s="62"/>
      <c r="K484" s="60"/>
      <c r="L484" s="71"/>
      <c r="M484" s="71"/>
      <c r="N484" s="71"/>
      <c r="O484" s="134"/>
      <c r="P484" s="62"/>
      <c r="Q484" s="62"/>
      <c r="R484" s="60"/>
      <c r="S484" s="71"/>
      <c r="T484" s="71"/>
      <c r="U484" s="71"/>
      <c r="V484" s="63"/>
      <c r="W484" s="62"/>
      <c r="X484" s="63"/>
      <c r="Y484" s="62"/>
      <c r="Z484" s="63"/>
      <c r="AA484" s="63"/>
      <c r="AB484" s="62"/>
      <c r="AC484" s="62"/>
      <c r="AD484" s="19" t="str">
        <f t="shared" si="22"/>
        <v/>
      </c>
      <c r="AE484" s="62"/>
      <c r="AF484" s="194" t="str">
        <f t="shared" si="23"/>
        <v/>
      </c>
      <c r="AU484"/>
      <c r="AY484" s="84">
        <v>0</v>
      </c>
    </row>
    <row r="485" spans="1:51" x14ac:dyDescent="0.35">
      <c r="A485" s="171">
        <v>475</v>
      </c>
      <c r="B485" s="60"/>
      <c r="C485" s="60"/>
      <c r="D485" s="71"/>
      <c r="E485" s="71"/>
      <c r="F485" s="193" t="str">
        <f t="shared" si="21"/>
        <v/>
      </c>
      <c r="G485" s="71"/>
      <c r="H485" s="62"/>
      <c r="I485" s="62"/>
      <c r="J485" s="62"/>
      <c r="K485" s="60"/>
      <c r="L485" s="71"/>
      <c r="M485" s="71"/>
      <c r="N485" s="71"/>
      <c r="O485" s="134"/>
      <c r="P485" s="62"/>
      <c r="Q485" s="62"/>
      <c r="R485" s="60"/>
      <c r="S485" s="71"/>
      <c r="T485" s="71"/>
      <c r="U485" s="71"/>
      <c r="V485" s="63"/>
      <c r="W485" s="62"/>
      <c r="X485" s="63"/>
      <c r="Y485" s="62"/>
      <c r="Z485" s="63"/>
      <c r="AA485" s="63"/>
      <c r="AB485" s="62"/>
      <c r="AC485" s="62"/>
      <c r="AD485" s="19" t="str">
        <f t="shared" si="22"/>
        <v/>
      </c>
      <c r="AE485" s="62"/>
      <c r="AF485" s="194" t="str">
        <f t="shared" si="23"/>
        <v/>
      </c>
      <c r="AU485"/>
      <c r="AY485" s="84">
        <v>0</v>
      </c>
    </row>
    <row r="486" spans="1:51" x14ac:dyDescent="0.35">
      <c r="A486" s="171">
        <v>476</v>
      </c>
      <c r="B486" s="60"/>
      <c r="C486" s="60"/>
      <c r="D486" s="71"/>
      <c r="E486" s="71"/>
      <c r="F486" s="193" t="str">
        <f t="shared" si="21"/>
        <v/>
      </c>
      <c r="G486" s="71"/>
      <c r="H486" s="62"/>
      <c r="I486" s="62"/>
      <c r="J486" s="62"/>
      <c r="K486" s="60"/>
      <c r="L486" s="71"/>
      <c r="M486" s="71"/>
      <c r="N486" s="71"/>
      <c r="O486" s="134"/>
      <c r="P486" s="62"/>
      <c r="Q486" s="62"/>
      <c r="R486" s="60"/>
      <c r="S486" s="71"/>
      <c r="T486" s="71"/>
      <c r="U486" s="71"/>
      <c r="V486" s="63"/>
      <c r="W486" s="62"/>
      <c r="X486" s="63"/>
      <c r="Y486" s="62"/>
      <c r="Z486" s="63"/>
      <c r="AA486" s="63"/>
      <c r="AB486" s="62"/>
      <c r="AC486" s="62"/>
      <c r="AD486" s="19" t="str">
        <f t="shared" si="22"/>
        <v/>
      </c>
      <c r="AE486" s="62"/>
      <c r="AF486" s="194" t="str">
        <f t="shared" si="23"/>
        <v/>
      </c>
      <c r="AU486"/>
      <c r="AY486" s="84">
        <v>0</v>
      </c>
    </row>
    <row r="487" spans="1:51" x14ac:dyDescent="0.35">
      <c r="A487" s="171">
        <v>477</v>
      </c>
      <c r="B487" s="60"/>
      <c r="C487" s="60"/>
      <c r="D487" s="71"/>
      <c r="E487" s="71"/>
      <c r="F487" s="193" t="str">
        <f t="shared" si="21"/>
        <v/>
      </c>
      <c r="G487" s="71"/>
      <c r="H487" s="62"/>
      <c r="I487" s="62"/>
      <c r="J487" s="62"/>
      <c r="K487" s="60"/>
      <c r="L487" s="71"/>
      <c r="M487" s="71"/>
      <c r="N487" s="71"/>
      <c r="O487" s="134"/>
      <c r="P487" s="62"/>
      <c r="Q487" s="62"/>
      <c r="R487" s="60"/>
      <c r="S487" s="71"/>
      <c r="T487" s="71"/>
      <c r="U487" s="71"/>
      <c r="V487" s="63"/>
      <c r="W487" s="62"/>
      <c r="X487" s="63"/>
      <c r="Y487" s="62"/>
      <c r="Z487" s="63"/>
      <c r="AA487" s="63"/>
      <c r="AB487" s="62"/>
      <c r="AC487" s="62"/>
      <c r="AD487" s="19" t="str">
        <f t="shared" si="22"/>
        <v/>
      </c>
      <c r="AE487" s="62"/>
      <c r="AF487" s="194" t="str">
        <f t="shared" si="23"/>
        <v/>
      </c>
      <c r="AU487"/>
      <c r="AY487" s="84">
        <v>0</v>
      </c>
    </row>
    <row r="488" spans="1:51" x14ac:dyDescent="0.35">
      <c r="A488" s="171">
        <v>478</v>
      </c>
      <c r="B488" s="60"/>
      <c r="C488" s="60"/>
      <c r="D488" s="71"/>
      <c r="E488" s="71"/>
      <c r="F488" s="193" t="str">
        <f t="shared" si="21"/>
        <v/>
      </c>
      <c r="G488" s="71"/>
      <c r="H488" s="62"/>
      <c r="I488" s="62"/>
      <c r="J488" s="62"/>
      <c r="K488" s="60"/>
      <c r="L488" s="71"/>
      <c r="M488" s="71"/>
      <c r="N488" s="71"/>
      <c r="O488" s="134"/>
      <c r="P488" s="62"/>
      <c r="Q488" s="62"/>
      <c r="R488" s="60"/>
      <c r="S488" s="71"/>
      <c r="T488" s="71"/>
      <c r="U488" s="71"/>
      <c r="V488" s="63"/>
      <c r="W488" s="62"/>
      <c r="X488" s="63"/>
      <c r="Y488" s="62"/>
      <c r="Z488" s="63"/>
      <c r="AA488" s="63"/>
      <c r="AB488" s="62"/>
      <c r="AC488" s="62"/>
      <c r="AD488" s="19" t="str">
        <f t="shared" si="22"/>
        <v/>
      </c>
      <c r="AE488" s="62"/>
      <c r="AF488" s="194" t="str">
        <f t="shared" si="23"/>
        <v/>
      </c>
      <c r="AU488"/>
      <c r="AY488" s="84">
        <v>0</v>
      </c>
    </row>
    <row r="489" spans="1:51" x14ac:dyDescent="0.35">
      <c r="A489" s="171">
        <v>479</v>
      </c>
      <c r="B489" s="60"/>
      <c r="C489" s="60"/>
      <c r="D489" s="71"/>
      <c r="E489" s="71"/>
      <c r="F489" s="193" t="str">
        <f t="shared" si="21"/>
        <v/>
      </c>
      <c r="G489" s="71"/>
      <c r="H489" s="62"/>
      <c r="I489" s="62"/>
      <c r="J489" s="62"/>
      <c r="K489" s="60"/>
      <c r="L489" s="71"/>
      <c r="M489" s="71"/>
      <c r="N489" s="71"/>
      <c r="O489" s="134"/>
      <c r="P489" s="62"/>
      <c r="Q489" s="62"/>
      <c r="R489" s="60"/>
      <c r="S489" s="71"/>
      <c r="T489" s="71"/>
      <c r="U489" s="71"/>
      <c r="V489" s="63"/>
      <c r="W489" s="62"/>
      <c r="X489" s="63"/>
      <c r="Y489" s="62"/>
      <c r="Z489" s="63"/>
      <c r="AA489" s="63"/>
      <c r="AB489" s="62"/>
      <c r="AC489" s="62"/>
      <c r="AD489" s="19" t="str">
        <f t="shared" si="22"/>
        <v/>
      </c>
      <c r="AE489" s="62"/>
      <c r="AF489" s="194" t="str">
        <f t="shared" si="23"/>
        <v/>
      </c>
      <c r="AU489"/>
      <c r="AY489" s="84">
        <v>0</v>
      </c>
    </row>
    <row r="490" spans="1:51" x14ac:dyDescent="0.35">
      <c r="A490" s="171">
        <v>480</v>
      </c>
      <c r="B490" s="60"/>
      <c r="C490" s="60"/>
      <c r="D490" s="71"/>
      <c r="E490" s="71"/>
      <c r="F490" s="193" t="str">
        <f t="shared" si="21"/>
        <v/>
      </c>
      <c r="G490" s="71"/>
      <c r="H490" s="62"/>
      <c r="I490" s="62"/>
      <c r="J490" s="62"/>
      <c r="K490" s="60"/>
      <c r="L490" s="71"/>
      <c r="M490" s="71"/>
      <c r="N490" s="71"/>
      <c r="O490" s="134"/>
      <c r="P490" s="62"/>
      <c r="Q490" s="62"/>
      <c r="R490" s="60"/>
      <c r="S490" s="71"/>
      <c r="T490" s="71"/>
      <c r="U490" s="71"/>
      <c r="V490" s="63"/>
      <c r="W490" s="62"/>
      <c r="X490" s="63"/>
      <c r="Y490" s="62"/>
      <c r="Z490" s="63"/>
      <c r="AA490" s="63"/>
      <c r="AB490" s="62"/>
      <c r="AC490" s="62"/>
      <c r="AD490" s="19" t="str">
        <f t="shared" si="22"/>
        <v/>
      </c>
      <c r="AE490" s="62"/>
      <c r="AF490" s="194" t="str">
        <f t="shared" si="23"/>
        <v/>
      </c>
      <c r="AU490"/>
      <c r="AY490" s="84">
        <v>0</v>
      </c>
    </row>
    <row r="491" spans="1:51" x14ac:dyDescent="0.35">
      <c r="A491" s="171">
        <v>481</v>
      </c>
      <c r="B491" s="60"/>
      <c r="C491" s="60"/>
      <c r="D491" s="71"/>
      <c r="E491" s="71"/>
      <c r="F491" s="193" t="str">
        <f t="shared" si="21"/>
        <v/>
      </c>
      <c r="G491" s="71"/>
      <c r="H491" s="62"/>
      <c r="I491" s="62"/>
      <c r="J491" s="62"/>
      <c r="K491" s="60"/>
      <c r="L491" s="71"/>
      <c r="M491" s="71"/>
      <c r="N491" s="71"/>
      <c r="O491" s="134"/>
      <c r="P491" s="62"/>
      <c r="Q491" s="62"/>
      <c r="R491" s="60"/>
      <c r="S491" s="71"/>
      <c r="T491" s="71"/>
      <c r="U491" s="71"/>
      <c r="V491" s="63"/>
      <c r="W491" s="62"/>
      <c r="X491" s="63"/>
      <c r="Y491" s="62"/>
      <c r="Z491" s="63"/>
      <c r="AA491" s="63"/>
      <c r="AB491" s="62"/>
      <c r="AC491" s="62"/>
      <c r="AD491" s="19" t="str">
        <f t="shared" si="22"/>
        <v/>
      </c>
      <c r="AE491" s="62"/>
      <c r="AF491" s="194" t="str">
        <f t="shared" si="23"/>
        <v/>
      </c>
      <c r="AU491"/>
      <c r="AY491" s="84">
        <v>0</v>
      </c>
    </row>
    <row r="492" spans="1:51" x14ac:dyDescent="0.35">
      <c r="A492" s="171">
        <v>482</v>
      </c>
      <c r="B492" s="60"/>
      <c r="C492" s="60"/>
      <c r="D492" s="71"/>
      <c r="E492" s="71"/>
      <c r="F492" s="193" t="str">
        <f t="shared" si="21"/>
        <v/>
      </c>
      <c r="G492" s="71"/>
      <c r="H492" s="62"/>
      <c r="I492" s="62"/>
      <c r="J492" s="62"/>
      <c r="K492" s="60"/>
      <c r="L492" s="71"/>
      <c r="M492" s="71"/>
      <c r="N492" s="71"/>
      <c r="O492" s="134"/>
      <c r="P492" s="62"/>
      <c r="Q492" s="62"/>
      <c r="R492" s="60"/>
      <c r="S492" s="71"/>
      <c r="T492" s="71"/>
      <c r="U492" s="71"/>
      <c r="V492" s="63"/>
      <c r="W492" s="62"/>
      <c r="X492" s="63"/>
      <c r="Y492" s="62"/>
      <c r="Z492" s="63"/>
      <c r="AA492" s="63"/>
      <c r="AB492" s="62"/>
      <c r="AC492" s="62"/>
      <c r="AD492" s="19" t="str">
        <f t="shared" si="22"/>
        <v/>
      </c>
      <c r="AE492" s="62"/>
      <c r="AF492" s="194" t="str">
        <f t="shared" si="23"/>
        <v/>
      </c>
      <c r="AU492"/>
      <c r="AY492" s="84">
        <v>0</v>
      </c>
    </row>
    <row r="493" spans="1:51" x14ac:dyDescent="0.35">
      <c r="A493" s="171">
        <v>483</v>
      </c>
      <c r="B493" s="60"/>
      <c r="C493" s="60"/>
      <c r="D493" s="71"/>
      <c r="E493" s="71"/>
      <c r="F493" s="193" t="str">
        <f t="shared" si="21"/>
        <v/>
      </c>
      <c r="G493" s="71"/>
      <c r="H493" s="62"/>
      <c r="I493" s="62"/>
      <c r="J493" s="62"/>
      <c r="K493" s="60"/>
      <c r="L493" s="71"/>
      <c r="M493" s="71"/>
      <c r="N493" s="71"/>
      <c r="O493" s="134"/>
      <c r="P493" s="62"/>
      <c r="Q493" s="62"/>
      <c r="R493" s="60"/>
      <c r="S493" s="71"/>
      <c r="T493" s="71"/>
      <c r="U493" s="71"/>
      <c r="V493" s="63"/>
      <c r="W493" s="62"/>
      <c r="X493" s="63"/>
      <c r="Y493" s="62"/>
      <c r="Z493" s="63"/>
      <c r="AA493" s="63"/>
      <c r="AB493" s="62"/>
      <c r="AC493" s="62"/>
      <c r="AD493" s="19" t="str">
        <f t="shared" si="22"/>
        <v/>
      </c>
      <c r="AE493" s="62"/>
      <c r="AF493" s="194" t="str">
        <f t="shared" si="23"/>
        <v/>
      </c>
      <c r="AU493"/>
      <c r="AY493" s="84">
        <v>0</v>
      </c>
    </row>
    <row r="494" spans="1:51" x14ac:dyDescent="0.35">
      <c r="A494" s="171">
        <v>484</v>
      </c>
      <c r="B494" s="60"/>
      <c r="C494" s="60"/>
      <c r="D494" s="71"/>
      <c r="E494" s="71"/>
      <c r="F494" s="193" t="str">
        <f t="shared" si="21"/>
        <v/>
      </c>
      <c r="G494" s="71"/>
      <c r="H494" s="62"/>
      <c r="I494" s="62"/>
      <c r="J494" s="62"/>
      <c r="K494" s="60"/>
      <c r="L494" s="71"/>
      <c r="M494" s="71"/>
      <c r="N494" s="71"/>
      <c r="O494" s="134"/>
      <c r="P494" s="62"/>
      <c r="Q494" s="62"/>
      <c r="R494" s="60"/>
      <c r="S494" s="71"/>
      <c r="T494" s="71"/>
      <c r="U494" s="71"/>
      <c r="V494" s="63"/>
      <c r="W494" s="62"/>
      <c r="X494" s="63"/>
      <c r="Y494" s="62"/>
      <c r="Z494" s="63"/>
      <c r="AA494" s="63"/>
      <c r="AB494" s="62"/>
      <c r="AC494" s="62"/>
      <c r="AD494" s="19" t="str">
        <f t="shared" si="22"/>
        <v/>
      </c>
      <c r="AE494" s="62"/>
      <c r="AF494" s="194" t="str">
        <f t="shared" si="23"/>
        <v/>
      </c>
      <c r="AU494"/>
      <c r="AY494" s="84">
        <v>0</v>
      </c>
    </row>
    <row r="495" spans="1:51" x14ac:dyDescent="0.35">
      <c r="A495" s="171">
        <v>485</v>
      </c>
      <c r="B495" s="60"/>
      <c r="C495" s="60"/>
      <c r="D495" s="71"/>
      <c r="E495" s="71"/>
      <c r="F495" s="193" t="str">
        <f t="shared" si="21"/>
        <v/>
      </c>
      <c r="G495" s="71"/>
      <c r="H495" s="62"/>
      <c r="I495" s="62"/>
      <c r="J495" s="62"/>
      <c r="K495" s="60"/>
      <c r="L495" s="71"/>
      <c r="M495" s="71"/>
      <c r="N495" s="71"/>
      <c r="O495" s="134"/>
      <c r="P495" s="62"/>
      <c r="Q495" s="62"/>
      <c r="R495" s="60"/>
      <c r="S495" s="71"/>
      <c r="T495" s="71"/>
      <c r="U495" s="71"/>
      <c r="V495" s="63"/>
      <c r="W495" s="62"/>
      <c r="X495" s="63"/>
      <c r="Y495" s="62"/>
      <c r="Z495" s="63"/>
      <c r="AA495" s="63"/>
      <c r="AB495" s="62"/>
      <c r="AC495" s="62"/>
      <c r="AD495" s="19" t="str">
        <f t="shared" si="22"/>
        <v/>
      </c>
      <c r="AE495" s="62"/>
      <c r="AF495" s="194" t="str">
        <f t="shared" si="23"/>
        <v/>
      </c>
      <c r="AU495"/>
      <c r="AY495" s="84">
        <v>0</v>
      </c>
    </row>
    <row r="496" spans="1:51" x14ac:dyDescent="0.35">
      <c r="A496" s="171">
        <v>486</v>
      </c>
      <c r="B496" s="60"/>
      <c r="C496" s="60"/>
      <c r="D496" s="71"/>
      <c r="E496" s="71"/>
      <c r="F496" s="193" t="str">
        <f t="shared" si="21"/>
        <v/>
      </c>
      <c r="G496" s="71"/>
      <c r="H496" s="62"/>
      <c r="I496" s="62"/>
      <c r="J496" s="62"/>
      <c r="K496" s="60"/>
      <c r="L496" s="71"/>
      <c r="M496" s="71"/>
      <c r="N496" s="71"/>
      <c r="O496" s="134"/>
      <c r="P496" s="62"/>
      <c r="Q496" s="62"/>
      <c r="R496" s="60"/>
      <c r="S496" s="71"/>
      <c r="T496" s="71"/>
      <c r="U496" s="71"/>
      <c r="V496" s="63"/>
      <c r="W496" s="62"/>
      <c r="X496" s="63"/>
      <c r="Y496" s="62"/>
      <c r="Z496" s="63"/>
      <c r="AA496" s="63"/>
      <c r="AB496" s="62"/>
      <c r="AC496" s="62"/>
      <c r="AD496" s="19" t="str">
        <f t="shared" si="22"/>
        <v/>
      </c>
      <c r="AE496" s="62"/>
      <c r="AF496" s="194" t="str">
        <f t="shared" si="23"/>
        <v/>
      </c>
      <c r="AU496"/>
      <c r="AY496" s="84">
        <v>0</v>
      </c>
    </row>
    <row r="497" spans="1:51" x14ac:dyDescent="0.35">
      <c r="A497" s="171">
        <v>487</v>
      </c>
      <c r="B497" s="60"/>
      <c r="C497" s="60"/>
      <c r="D497" s="71"/>
      <c r="E497" s="71"/>
      <c r="F497" s="193" t="str">
        <f t="shared" si="21"/>
        <v/>
      </c>
      <c r="G497" s="71"/>
      <c r="H497" s="62"/>
      <c r="I497" s="62"/>
      <c r="J497" s="62"/>
      <c r="K497" s="60"/>
      <c r="L497" s="71"/>
      <c r="M497" s="71"/>
      <c r="N497" s="71"/>
      <c r="O497" s="134"/>
      <c r="P497" s="62"/>
      <c r="Q497" s="62"/>
      <c r="R497" s="60"/>
      <c r="S497" s="71"/>
      <c r="T497" s="71"/>
      <c r="U497" s="71"/>
      <c r="V497" s="63"/>
      <c r="W497" s="62"/>
      <c r="X497" s="63"/>
      <c r="Y497" s="62"/>
      <c r="Z497" s="63"/>
      <c r="AA497" s="63"/>
      <c r="AB497" s="62"/>
      <c r="AC497" s="62"/>
      <c r="AD497" s="19" t="str">
        <f t="shared" si="22"/>
        <v/>
      </c>
      <c r="AE497" s="62"/>
      <c r="AF497" s="194" t="str">
        <f t="shared" si="23"/>
        <v/>
      </c>
      <c r="AU497"/>
      <c r="AY497" s="84">
        <v>0</v>
      </c>
    </row>
    <row r="498" spans="1:51" x14ac:dyDescent="0.35">
      <c r="A498" s="171">
        <v>488</v>
      </c>
      <c r="B498" s="60"/>
      <c r="C498" s="60"/>
      <c r="D498" s="71"/>
      <c r="E498" s="71"/>
      <c r="F498" s="193" t="str">
        <f t="shared" si="21"/>
        <v/>
      </c>
      <c r="G498" s="71"/>
      <c r="H498" s="62"/>
      <c r="I498" s="62"/>
      <c r="J498" s="62"/>
      <c r="K498" s="60"/>
      <c r="L498" s="71"/>
      <c r="M498" s="71"/>
      <c r="N498" s="71"/>
      <c r="O498" s="134"/>
      <c r="P498" s="62"/>
      <c r="Q498" s="62"/>
      <c r="R498" s="60"/>
      <c r="S498" s="71"/>
      <c r="T498" s="71"/>
      <c r="U498" s="71"/>
      <c r="V498" s="63"/>
      <c r="W498" s="62"/>
      <c r="X498" s="63"/>
      <c r="Y498" s="62"/>
      <c r="Z498" s="63"/>
      <c r="AA498" s="63"/>
      <c r="AB498" s="62"/>
      <c r="AC498" s="62"/>
      <c r="AD498" s="19" t="str">
        <f t="shared" si="22"/>
        <v/>
      </c>
      <c r="AE498" s="62"/>
      <c r="AF498" s="194" t="str">
        <f t="shared" si="23"/>
        <v/>
      </c>
      <c r="AU498"/>
      <c r="AY498" s="84">
        <v>0</v>
      </c>
    </row>
    <row r="499" spans="1:51" x14ac:dyDescent="0.35">
      <c r="A499" s="171">
        <v>489</v>
      </c>
      <c r="B499" s="60"/>
      <c r="C499" s="60"/>
      <c r="D499" s="71"/>
      <c r="E499" s="71"/>
      <c r="F499" s="193" t="str">
        <f t="shared" si="21"/>
        <v/>
      </c>
      <c r="G499" s="71"/>
      <c r="H499" s="62"/>
      <c r="I499" s="62"/>
      <c r="J499" s="62"/>
      <c r="K499" s="60"/>
      <c r="L499" s="71"/>
      <c r="M499" s="71"/>
      <c r="N499" s="71"/>
      <c r="O499" s="134"/>
      <c r="P499" s="62"/>
      <c r="Q499" s="62"/>
      <c r="R499" s="60"/>
      <c r="S499" s="71"/>
      <c r="T499" s="71"/>
      <c r="U499" s="71"/>
      <c r="V499" s="63"/>
      <c r="W499" s="62"/>
      <c r="X499" s="63"/>
      <c r="Y499" s="62"/>
      <c r="Z499" s="63"/>
      <c r="AA499" s="63"/>
      <c r="AB499" s="62"/>
      <c r="AC499" s="62"/>
      <c r="AD499" s="19" t="str">
        <f t="shared" si="22"/>
        <v/>
      </c>
      <c r="AE499" s="62"/>
      <c r="AF499" s="194" t="str">
        <f t="shared" si="23"/>
        <v/>
      </c>
      <c r="AU499"/>
      <c r="AY499" s="84">
        <v>0</v>
      </c>
    </row>
    <row r="500" spans="1:51" x14ac:dyDescent="0.35">
      <c r="A500" s="171">
        <v>490</v>
      </c>
      <c r="B500" s="60"/>
      <c r="C500" s="60"/>
      <c r="D500" s="71"/>
      <c r="E500" s="71"/>
      <c r="F500" s="193" t="str">
        <f t="shared" si="21"/>
        <v/>
      </c>
      <c r="G500" s="71"/>
      <c r="H500" s="62"/>
      <c r="I500" s="62"/>
      <c r="J500" s="62"/>
      <c r="K500" s="60"/>
      <c r="L500" s="71"/>
      <c r="M500" s="71"/>
      <c r="N500" s="71"/>
      <c r="O500" s="134"/>
      <c r="P500" s="62"/>
      <c r="Q500" s="62"/>
      <c r="R500" s="60"/>
      <c r="S500" s="71"/>
      <c r="T500" s="71"/>
      <c r="U500" s="71"/>
      <c r="V500" s="63"/>
      <c r="W500" s="62"/>
      <c r="X500" s="63"/>
      <c r="Y500" s="62"/>
      <c r="Z500" s="63"/>
      <c r="AA500" s="63"/>
      <c r="AB500" s="62"/>
      <c r="AC500" s="62"/>
      <c r="AD500" s="19" t="str">
        <f t="shared" si="22"/>
        <v/>
      </c>
      <c r="AE500" s="62"/>
      <c r="AF500" s="194" t="str">
        <f t="shared" si="23"/>
        <v/>
      </c>
      <c r="AU500"/>
      <c r="AY500" s="84">
        <v>0</v>
      </c>
    </row>
    <row r="501" spans="1:51" x14ac:dyDescent="0.35">
      <c r="A501" s="171">
        <v>491</v>
      </c>
      <c r="B501" s="60"/>
      <c r="C501" s="60"/>
      <c r="D501" s="71"/>
      <c r="E501" s="71"/>
      <c r="F501" s="193" t="str">
        <f t="shared" si="21"/>
        <v/>
      </c>
      <c r="G501" s="71"/>
      <c r="H501" s="62"/>
      <c r="I501" s="62"/>
      <c r="J501" s="62"/>
      <c r="K501" s="60"/>
      <c r="L501" s="71"/>
      <c r="M501" s="71"/>
      <c r="N501" s="71"/>
      <c r="O501" s="134"/>
      <c r="P501" s="62"/>
      <c r="Q501" s="62"/>
      <c r="R501" s="60"/>
      <c r="S501" s="71"/>
      <c r="T501" s="71"/>
      <c r="U501" s="71"/>
      <c r="V501" s="63"/>
      <c r="W501" s="62"/>
      <c r="X501" s="63"/>
      <c r="Y501" s="62"/>
      <c r="Z501" s="63"/>
      <c r="AA501" s="63"/>
      <c r="AB501" s="62"/>
      <c r="AC501" s="62"/>
      <c r="AD501" s="19" t="str">
        <f t="shared" si="22"/>
        <v/>
      </c>
      <c r="AE501" s="62"/>
      <c r="AF501" s="194" t="str">
        <f t="shared" si="23"/>
        <v/>
      </c>
      <c r="AU501"/>
      <c r="AY501" s="84">
        <v>0</v>
      </c>
    </row>
    <row r="502" spans="1:51" x14ac:dyDescent="0.35">
      <c r="A502" s="171">
        <v>492</v>
      </c>
      <c r="B502" s="60"/>
      <c r="C502" s="60"/>
      <c r="D502" s="71"/>
      <c r="E502" s="71"/>
      <c r="F502" s="193" t="str">
        <f t="shared" si="21"/>
        <v/>
      </c>
      <c r="G502" s="71"/>
      <c r="H502" s="62"/>
      <c r="I502" s="62"/>
      <c r="J502" s="62"/>
      <c r="K502" s="60"/>
      <c r="L502" s="71"/>
      <c r="M502" s="71"/>
      <c r="N502" s="71"/>
      <c r="O502" s="134"/>
      <c r="P502" s="62"/>
      <c r="Q502" s="62"/>
      <c r="R502" s="60"/>
      <c r="S502" s="71"/>
      <c r="T502" s="71"/>
      <c r="U502" s="71"/>
      <c r="V502" s="63"/>
      <c r="W502" s="62"/>
      <c r="X502" s="63"/>
      <c r="Y502" s="62"/>
      <c r="Z502" s="63"/>
      <c r="AA502" s="63"/>
      <c r="AB502" s="62"/>
      <c r="AC502" s="62"/>
      <c r="AD502" s="19" t="str">
        <f t="shared" si="22"/>
        <v/>
      </c>
      <c r="AE502" s="62"/>
      <c r="AF502" s="194" t="str">
        <f t="shared" si="23"/>
        <v/>
      </c>
      <c r="AU502"/>
      <c r="AY502" s="84">
        <v>0</v>
      </c>
    </row>
    <row r="503" spans="1:51" x14ac:dyDescent="0.35">
      <c r="A503" s="171">
        <v>493</v>
      </c>
      <c r="B503" s="60"/>
      <c r="C503" s="60"/>
      <c r="D503" s="71"/>
      <c r="E503" s="71"/>
      <c r="F503" s="193" t="str">
        <f t="shared" si="21"/>
        <v/>
      </c>
      <c r="G503" s="71"/>
      <c r="H503" s="62"/>
      <c r="I503" s="62"/>
      <c r="J503" s="62"/>
      <c r="K503" s="60"/>
      <c r="L503" s="71"/>
      <c r="M503" s="71"/>
      <c r="N503" s="71"/>
      <c r="O503" s="134"/>
      <c r="P503" s="62"/>
      <c r="Q503" s="62"/>
      <c r="R503" s="60"/>
      <c r="S503" s="71"/>
      <c r="T503" s="71"/>
      <c r="U503" s="71"/>
      <c r="V503" s="63"/>
      <c r="W503" s="62"/>
      <c r="X503" s="63"/>
      <c r="Y503" s="62"/>
      <c r="Z503" s="63"/>
      <c r="AA503" s="63"/>
      <c r="AB503" s="62"/>
      <c r="AC503" s="62"/>
      <c r="AD503" s="19" t="str">
        <f t="shared" si="22"/>
        <v/>
      </c>
      <c r="AE503" s="62"/>
      <c r="AF503" s="194" t="str">
        <f t="shared" si="23"/>
        <v/>
      </c>
      <c r="AU503"/>
      <c r="AY503" s="84">
        <v>0</v>
      </c>
    </row>
    <row r="504" spans="1:51" x14ac:dyDescent="0.35">
      <c r="A504" s="171">
        <v>494</v>
      </c>
      <c r="B504" s="60"/>
      <c r="C504" s="60"/>
      <c r="D504" s="71"/>
      <c r="E504" s="71"/>
      <c r="F504" s="193" t="str">
        <f t="shared" si="21"/>
        <v/>
      </c>
      <c r="G504" s="71"/>
      <c r="H504" s="62"/>
      <c r="I504" s="62"/>
      <c r="J504" s="62"/>
      <c r="K504" s="60"/>
      <c r="L504" s="71"/>
      <c r="M504" s="71"/>
      <c r="N504" s="71"/>
      <c r="O504" s="134"/>
      <c r="P504" s="62"/>
      <c r="Q504" s="62"/>
      <c r="R504" s="60"/>
      <c r="S504" s="71"/>
      <c r="T504" s="71"/>
      <c r="U504" s="71"/>
      <c r="V504" s="63"/>
      <c r="W504" s="62"/>
      <c r="X504" s="63"/>
      <c r="Y504" s="62"/>
      <c r="Z504" s="63"/>
      <c r="AA504" s="63"/>
      <c r="AB504" s="62"/>
      <c r="AC504" s="62"/>
      <c r="AD504" s="19" t="str">
        <f t="shared" si="22"/>
        <v/>
      </c>
      <c r="AE504" s="62"/>
      <c r="AF504" s="194" t="str">
        <f t="shared" si="23"/>
        <v/>
      </c>
      <c r="AU504"/>
      <c r="AY504" s="84">
        <v>0</v>
      </c>
    </row>
    <row r="505" spans="1:51" x14ac:dyDescent="0.35">
      <c r="A505" s="171">
        <v>495</v>
      </c>
      <c r="B505" s="60"/>
      <c r="C505" s="60"/>
      <c r="D505" s="71"/>
      <c r="E505" s="71"/>
      <c r="F505" s="193" t="str">
        <f t="shared" si="21"/>
        <v/>
      </c>
      <c r="G505" s="71"/>
      <c r="H505" s="62"/>
      <c r="I505" s="62"/>
      <c r="J505" s="62"/>
      <c r="K505" s="60"/>
      <c r="L505" s="71"/>
      <c r="M505" s="71"/>
      <c r="N505" s="71"/>
      <c r="O505" s="134"/>
      <c r="P505" s="62"/>
      <c r="Q505" s="62"/>
      <c r="R505" s="60"/>
      <c r="S505" s="71"/>
      <c r="T505" s="71"/>
      <c r="U505" s="71"/>
      <c r="V505" s="63"/>
      <c r="W505" s="62"/>
      <c r="X505" s="63"/>
      <c r="Y505" s="62"/>
      <c r="Z505" s="63"/>
      <c r="AA505" s="63"/>
      <c r="AB505" s="62"/>
      <c r="AC505" s="62"/>
      <c r="AD505" s="19" t="str">
        <f t="shared" si="22"/>
        <v/>
      </c>
      <c r="AE505" s="62"/>
      <c r="AF505" s="194" t="str">
        <f t="shared" si="23"/>
        <v/>
      </c>
      <c r="AU505"/>
      <c r="AY505" s="84">
        <v>0</v>
      </c>
    </row>
    <row r="506" spans="1:51" x14ac:dyDescent="0.35">
      <c r="A506" s="171">
        <v>496</v>
      </c>
      <c r="B506" s="60"/>
      <c r="C506" s="60"/>
      <c r="D506" s="71"/>
      <c r="E506" s="71"/>
      <c r="F506" s="193" t="str">
        <f t="shared" si="21"/>
        <v/>
      </c>
      <c r="G506" s="71"/>
      <c r="H506" s="62"/>
      <c r="I506" s="62"/>
      <c r="J506" s="62"/>
      <c r="K506" s="60"/>
      <c r="L506" s="71"/>
      <c r="M506" s="71"/>
      <c r="N506" s="71"/>
      <c r="O506" s="134"/>
      <c r="P506" s="62"/>
      <c r="Q506" s="62"/>
      <c r="R506" s="60"/>
      <c r="S506" s="71"/>
      <c r="T506" s="71"/>
      <c r="U506" s="71"/>
      <c r="V506" s="63"/>
      <c r="W506" s="62"/>
      <c r="X506" s="63"/>
      <c r="Y506" s="62"/>
      <c r="Z506" s="63"/>
      <c r="AA506" s="63"/>
      <c r="AB506" s="62"/>
      <c r="AC506" s="62"/>
      <c r="AD506" s="19" t="str">
        <f t="shared" si="22"/>
        <v/>
      </c>
      <c r="AE506" s="62"/>
      <c r="AF506" s="194" t="str">
        <f t="shared" si="23"/>
        <v/>
      </c>
      <c r="AU506"/>
      <c r="AY506" s="84">
        <v>0</v>
      </c>
    </row>
    <row r="507" spans="1:51" x14ac:dyDescent="0.35">
      <c r="A507" s="171">
        <v>497</v>
      </c>
      <c r="B507" s="60"/>
      <c r="C507" s="60"/>
      <c r="D507" s="71"/>
      <c r="E507" s="71"/>
      <c r="F507" s="193" t="str">
        <f t="shared" si="21"/>
        <v/>
      </c>
      <c r="G507" s="71"/>
      <c r="H507" s="62"/>
      <c r="I507" s="62"/>
      <c r="J507" s="62"/>
      <c r="K507" s="60"/>
      <c r="L507" s="71"/>
      <c r="M507" s="71"/>
      <c r="N507" s="71"/>
      <c r="O507" s="134"/>
      <c r="P507" s="62"/>
      <c r="Q507" s="62"/>
      <c r="R507" s="60"/>
      <c r="S507" s="71"/>
      <c r="T507" s="71"/>
      <c r="U507" s="71"/>
      <c r="V507" s="63"/>
      <c r="W507" s="62"/>
      <c r="X507" s="63"/>
      <c r="Y507" s="62"/>
      <c r="Z507" s="63"/>
      <c r="AA507" s="63"/>
      <c r="AB507" s="62"/>
      <c r="AC507" s="62"/>
      <c r="AD507" s="19" t="str">
        <f t="shared" si="22"/>
        <v/>
      </c>
      <c r="AE507" s="62"/>
      <c r="AF507" s="194" t="str">
        <f t="shared" si="23"/>
        <v/>
      </c>
      <c r="AU507"/>
      <c r="AY507" s="84">
        <v>0</v>
      </c>
    </row>
    <row r="508" spans="1:51" x14ac:dyDescent="0.35">
      <c r="A508" s="171">
        <v>498</v>
      </c>
      <c r="B508" s="60"/>
      <c r="C508" s="60"/>
      <c r="D508" s="71"/>
      <c r="E508" s="71"/>
      <c r="F508" s="193" t="str">
        <f t="shared" si="21"/>
        <v/>
      </c>
      <c r="G508" s="71"/>
      <c r="H508" s="62"/>
      <c r="I508" s="62"/>
      <c r="J508" s="62"/>
      <c r="K508" s="60"/>
      <c r="L508" s="71"/>
      <c r="M508" s="71"/>
      <c r="N508" s="71"/>
      <c r="O508" s="134"/>
      <c r="P508" s="62"/>
      <c r="Q508" s="62"/>
      <c r="R508" s="60"/>
      <c r="S508" s="71"/>
      <c r="T508" s="71"/>
      <c r="U508" s="71"/>
      <c r="V508" s="63"/>
      <c r="W508" s="62"/>
      <c r="X508" s="63"/>
      <c r="Y508" s="62"/>
      <c r="Z508" s="63"/>
      <c r="AA508" s="63"/>
      <c r="AB508" s="62"/>
      <c r="AC508" s="62"/>
      <c r="AD508" s="19" t="str">
        <f t="shared" si="22"/>
        <v/>
      </c>
      <c r="AE508" s="62"/>
      <c r="AF508" s="194" t="str">
        <f t="shared" si="23"/>
        <v/>
      </c>
      <c r="AU508"/>
      <c r="AY508" s="84">
        <v>0</v>
      </c>
    </row>
    <row r="509" spans="1:51" x14ac:dyDescent="0.35">
      <c r="A509" s="171">
        <v>499</v>
      </c>
      <c r="B509" s="60"/>
      <c r="C509" s="60"/>
      <c r="D509" s="71"/>
      <c r="E509" s="71"/>
      <c r="F509" s="193" t="str">
        <f t="shared" si="21"/>
        <v/>
      </c>
      <c r="G509" s="71"/>
      <c r="H509" s="62"/>
      <c r="I509" s="62"/>
      <c r="J509" s="62"/>
      <c r="K509" s="60"/>
      <c r="L509" s="71"/>
      <c r="M509" s="71"/>
      <c r="N509" s="71"/>
      <c r="O509" s="134"/>
      <c r="P509" s="62"/>
      <c r="Q509" s="62"/>
      <c r="R509" s="60"/>
      <c r="S509" s="71"/>
      <c r="T509" s="71"/>
      <c r="U509" s="71"/>
      <c r="V509" s="63"/>
      <c r="W509" s="62"/>
      <c r="X509" s="63"/>
      <c r="Y509" s="62"/>
      <c r="Z509" s="63"/>
      <c r="AA509" s="63"/>
      <c r="AB509" s="62"/>
      <c r="AC509" s="62"/>
      <c r="AD509" s="19" t="str">
        <f t="shared" si="22"/>
        <v/>
      </c>
      <c r="AE509" s="62"/>
      <c r="AF509" s="194" t="str">
        <f t="shared" si="23"/>
        <v/>
      </c>
      <c r="AU509"/>
      <c r="AY509" s="84">
        <v>0</v>
      </c>
    </row>
    <row r="510" spans="1:51" x14ac:dyDescent="0.35">
      <c r="A510" s="171">
        <v>500</v>
      </c>
      <c r="B510" s="60"/>
      <c r="C510" s="60"/>
      <c r="D510" s="71"/>
      <c r="E510" s="71"/>
      <c r="F510" s="193" t="str">
        <f t="shared" si="21"/>
        <v/>
      </c>
      <c r="G510" s="71"/>
      <c r="H510" s="62"/>
      <c r="I510" s="62"/>
      <c r="J510" s="62"/>
      <c r="K510" s="60"/>
      <c r="L510" s="71"/>
      <c r="M510" s="71"/>
      <c r="N510" s="71"/>
      <c r="O510" s="134"/>
      <c r="P510" s="62"/>
      <c r="Q510" s="62"/>
      <c r="R510" s="60"/>
      <c r="S510" s="71"/>
      <c r="T510" s="71"/>
      <c r="U510" s="71"/>
      <c r="V510" s="63"/>
      <c r="W510" s="62"/>
      <c r="X510" s="63"/>
      <c r="Y510" s="62"/>
      <c r="Z510" s="63"/>
      <c r="AA510" s="63"/>
      <c r="AB510" s="62"/>
      <c r="AC510" s="62"/>
      <c r="AD510" s="19" t="str">
        <f t="shared" si="22"/>
        <v/>
      </c>
      <c r="AE510" s="62"/>
      <c r="AF510" s="194" t="str">
        <f t="shared" si="23"/>
        <v/>
      </c>
      <c r="AU510"/>
      <c r="AY510" s="84">
        <v>0</v>
      </c>
    </row>
    <row r="511" spans="1:51" x14ac:dyDescent="0.35">
      <c r="A511" s="171">
        <v>501</v>
      </c>
      <c r="B511" s="60"/>
      <c r="C511" s="60"/>
      <c r="D511" s="71"/>
      <c r="E511" s="71"/>
      <c r="F511" s="193" t="str">
        <f t="shared" si="21"/>
        <v/>
      </c>
      <c r="G511" s="71"/>
      <c r="H511" s="62"/>
      <c r="I511" s="62"/>
      <c r="J511" s="62"/>
      <c r="K511" s="60"/>
      <c r="L511" s="71"/>
      <c r="M511" s="71"/>
      <c r="N511" s="71"/>
      <c r="O511" s="134"/>
      <c r="P511" s="62"/>
      <c r="Q511" s="62"/>
      <c r="R511" s="60"/>
      <c r="S511" s="71"/>
      <c r="T511" s="71"/>
      <c r="U511" s="71"/>
      <c r="V511" s="63"/>
      <c r="W511" s="62"/>
      <c r="X511" s="63"/>
      <c r="Y511" s="62"/>
      <c r="Z511" s="63"/>
      <c r="AA511" s="63"/>
      <c r="AB511" s="62"/>
      <c r="AC511" s="62"/>
      <c r="AD511" s="19" t="str">
        <f t="shared" si="22"/>
        <v/>
      </c>
      <c r="AE511" s="62"/>
      <c r="AF511" s="194" t="str">
        <f t="shared" si="23"/>
        <v/>
      </c>
      <c r="AU511"/>
      <c r="AY511" s="84">
        <v>0</v>
      </c>
    </row>
    <row r="512" spans="1:51" x14ac:dyDescent="0.35">
      <c r="A512" s="171">
        <v>502</v>
      </c>
      <c r="B512" s="60"/>
      <c r="C512" s="60"/>
      <c r="D512" s="71"/>
      <c r="E512" s="71"/>
      <c r="F512" s="193" t="str">
        <f t="shared" si="21"/>
        <v/>
      </c>
      <c r="G512" s="71"/>
      <c r="H512" s="62"/>
      <c r="I512" s="62"/>
      <c r="J512" s="62"/>
      <c r="K512" s="60"/>
      <c r="L512" s="71"/>
      <c r="M512" s="71"/>
      <c r="N512" s="71"/>
      <c r="O512" s="134"/>
      <c r="P512" s="62"/>
      <c r="Q512" s="62"/>
      <c r="R512" s="60"/>
      <c r="S512" s="71"/>
      <c r="T512" s="71"/>
      <c r="U512" s="71"/>
      <c r="V512" s="63"/>
      <c r="W512" s="62"/>
      <c r="X512" s="63"/>
      <c r="Y512" s="62"/>
      <c r="Z512" s="63"/>
      <c r="AA512" s="63"/>
      <c r="AB512" s="62"/>
      <c r="AC512" s="62"/>
      <c r="AD512" s="19" t="str">
        <f t="shared" si="22"/>
        <v/>
      </c>
      <c r="AE512" s="62"/>
      <c r="AF512" s="194" t="str">
        <f t="shared" si="23"/>
        <v/>
      </c>
      <c r="AU512"/>
      <c r="AY512" s="84">
        <v>0</v>
      </c>
    </row>
    <row r="513" spans="1:51" x14ac:dyDescent="0.35">
      <c r="A513" s="171">
        <v>503</v>
      </c>
      <c r="B513" s="60"/>
      <c r="C513" s="60"/>
      <c r="D513" s="71"/>
      <c r="E513" s="71"/>
      <c r="F513" s="193" t="str">
        <f t="shared" si="21"/>
        <v/>
      </c>
      <c r="G513" s="71"/>
      <c r="H513" s="62"/>
      <c r="I513" s="62"/>
      <c r="J513" s="62"/>
      <c r="K513" s="60"/>
      <c r="L513" s="71"/>
      <c r="M513" s="71"/>
      <c r="N513" s="71"/>
      <c r="O513" s="134"/>
      <c r="P513" s="62"/>
      <c r="Q513" s="62"/>
      <c r="R513" s="60"/>
      <c r="S513" s="71"/>
      <c r="T513" s="71"/>
      <c r="U513" s="71"/>
      <c r="V513" s="63"/>
      <c r="W513" s="62"/>
      <c r="X513" s="63"/>
      <c r="Y513" s="62"/>
      <c r="Z513" s="63"/>
      <c r="AA513" s="63"/>
      <c r="AB513" s="62"/>
      <c r="AC513" s="62"/>
      <c r="AD513" s="19" t="str">
        <f t="shared" si="22"/>
        <v/>
      </c>
      <c r="AE513" s="62"/>
      <c r="AF513" s="194" t="str">
        <f t="shared" si="23"/>
        <v/>
      </c>
      <c r="AU513"/>
      <c r="AY513" s="84">
        <v>0</v>
      </c>
    </row>
    <row r="514" spans="1:51" x14ac:dyDescent="0.35">
      <c r="A514" s="171">
        <v>504</v>
      </c>
      <c r="B514" s="60"/>
      <c r="C514" s="60"/>
      <c r="D514" s="71"/>
      <c r="E514" s="71"/>
      <c r="F514" s="193" t="str">
        <f t="shared" si="21"/>
        <v/>
      </c>
      <c r="G514" s="71"/>
      <c r="H514" s="62"/>
      <c r="I514" s="62"/>
      <c r="J514" s="62"/>
      <c r="K514" s="60"/>
      <c r="L514" s="71"/>
      <c r="M514" s="71"/>
      <c r="N514" s="71"/>
      <c r="O514" s="134"/>
      <c r="P514" s="62"/>
      <c r="Q514" s="62"/>
      <c r="R514" s="60"/>
      <c r="S514" s="71"/>
      <c r="T514" s="71"/>
      <c r="U514" s="71"/>
      <c r="V514" s="63"/>
      <c r="W514" s="62"/>
      <c r="X514" s="63"/>
      <c r="Y514" s="62"/>
      <c r="Z514" s="63"/>
      <c r="AA514" s="63"/>
      <c r="AB514" s="62"/>
      <c r="AC514" s="62"/>
      <c r="AD514" s="19" t="str">
        <f t="shared" si="22"/>
        <v/>
      </c>
      <c r="AE514" s="62"/>
      <c r="AF514" s="194" t="str">
        <f t="shared" si="23"/>
        <v/>
      </c>
      <c r="AU514"/>
      <c r="AY514" s="84">
        <v>0</v>
      </c>
    </row>
    <row r="515" spans="1:51" x14ac:dyDescent="0.35">
      <c r="A515" s="171">
        <v>505</v>
      </c>
      <c r="B515" s="60"/>
      <c r="C515" s="60"/>
      <c r="D515" s="71"/>
      <c r="E515" s="71"/>
      <c r="F515" s="193" t="str">
        <f t="shared" si="21"/>
        <v/>
      </c>
      <c r="G515" s="71"/>
      <c r="H515" s="62"/>
      <c r="I515" s="62"/>
      <c r="J515" s="62"/>
      <c r="K515" s="60"/>
      <c r="L515" s="71"/>
      <c r="M515" s="71"/>
      <c r="N515" s="71"/>
      <c r="O515" s="134"/>
      <c r="P515" s="62"/>
      <c r="Q515" s="62"/>
      <c r="R515" s="60"/>
      <c r="S515" s="71"/>
      <c r="T515" s="71"/>
      <c r="U515" s="71"/>
      <c r="V515" s="63"/>
      <c r="W515" s="62"/>
      <c r="X515" s="63"/>
      <c r="Y515" s="62"/>
      <c r="Z515" s="63"/>
      <c r="AA515" s="63"/>
      <c r="AB515" s="62"/>
      <c r="AC515" s="62"/>
      <c r="AD515" s="19" t="str">
        <f t="shared" si="22"/>
        <v/>
      </c>
      <c r="AE515" s="62"/>
      <c r="AF515" s="194" t="str">
        <f t="shared" si="23"/>
        <v/>
      </c>
      <c r="AU515"/>
      <c r="AY515" s="84">
        <v>0</v>
      </c>
    </row>
    <row r="516" spans="1:51" x14ac:dyDescent="0.35">
      <c r="A516" s="171">
        <v>506</v>
      </c>
      <c r="B516" s="60"/>
      <c r="C516" s="60"/>
      <c r="D516" s="71"/>
      <c r="E516" s="71"/>
      <c r="F516" s="193" t="str">
        <f t="shared" si="21"/>
        <v/>
      </c>
      <c r="G516" s="71"/>
      <c r="H516" s="62"/>
      <c r="I516" s="62"/>
      <c r="J516" s="62"/>
      <c r="K516" s="60"/>
      <c r="L516" s="71"/>
      <c r="M516" s="71"/>
      <c r="N516" s="71"/>
      <c r="O516" s="134"/>
      <c r="P516" s="62"/>
      <c r="Q516" s="62"/>
      <c r="R516" s="60"/>
      <c r="S516" s="71"/>
      <c r="T516" s="71"/>
      <c r="U516" s="71"/>
      <c r="V516" s="63"/>
      <c r="W516" s="62"/>
      <c r="X516" s="63"/>
      <c r="Y516" s="62"/>
      <c r="Z516" s="63"/>
      <c r="AA516" s="63"/>
      <c r="AB516" s="62"/>
      <c r="AC516" s="62"/>
      <c r="AD516" s="19" t="str">
        <f t="shared" si="22"/>
        <v/>
      </c>
      <c r="AE516" s="62"/>
      <c r="AF516" s="194" t="str">
        <f t="shared" si="23"/>
        <v/>
      </c>
      <c r="AU516"/>
      <c r="AY516" s="84">
        <v>0</v>
      </c>
    </row>
    <row r="517" spans="1:51" x14ac:dyDescent="0.35">
      <c r="A517" s="171">
        <v>507</v>
      </c>
      <c r="B517" s="60"/>
      <c r="C517" s="60"/>
      <c r="D517" s="71"/>
      <c r="E517" s="71"/>
      <c r="F517" s="193" t="str">
        <f t="shared" si="21"/>
        <v/>
      </c>
      <c r="G517" s="71"/>
      <c r="H517" s="62"/>
      <c r="I517" s="62"/>
      <c r="J517" s="62"/>
      <c r="K517" s="60"/>
      <c r="L517" s="71"/>
      <c r="M517" s="71"/>
      <c r="N517" s="71"/>
      <c r="O517" s="134"/>
      <c r="P517" s="62"/>
      <c r="Q517" s="62"/>
      <c r="R517" s="60"/>
      <c r="S517" s="71"/>
      <c r="T517" s="71"/>
      <c r="U517" s="71"/>
      <c r="V517" s="63"/>
      <c r="W517" s="62"/>
      <c r="X517" s="63"/>
      <c r="Y517" s="62"/>
      <c r="Z517" s="63"/>
      <c r="AA517" s="63"/>
      <c r="AB517" s="62"/>
      <c r="AC517" s="62"/>
      <c r="AD517" s="19" t="str">
        <f t="shared" si="22"/>
        <v/>
      </c>
      <c r="AE517" s="62"/>
      <c r="AF517" s="194" t="str">
        <f t="shared" si="23"/>
        <v/>
      </c>
      <c r="AU517"/>
      <c r="AY517" s="84">
        <v>0</v>
      </c>
    </row>
    <row r="518" spans="1:51" x14ac:dyDescent="0.35">
      <c r="A518" s="171">
        <v>508</v>
      </c>
      <c r="B518" s="60"/>
      <c r="C518" s="60"/>
      <c r="D518" s="71"/>
      <c r="E518" s="71"/>
      <c r="F518" s="193" t="str">
        <f t="shared" si="21"/>
        <v/>
      </c>
      <c r="G518" s="71"/>
      <c r="H518" s="62"/>
      <c r="I518" s="62"/>
      <c r="J518" s="62"/>
      <c r="K518" s="60"/>
      <c r="L518" s="71"/>
      <c r="M518" s="71"/>
      <c r="N518" s="71"/>
      <c r="O518" s="134"/>
      <c r="P518" s="62"/>
      <c r="Q518" s="62"/>
      <c r="R518" s="60"/>
      <c r="S518" s="71"/>
      <c r="T518" s="71"/>
      <c r="U518" s="71"/>
      <c r="V518" s="63"/>
      <c r="W518" s="62"/>
      <c r="X518" s="63"/>
      <c r="Y518" s="62"/>
      <c r="Z518" s="63"/>
      <c r="AA518" s="63"/>
      <c r="AB518" s="62"/>
      <c r="AC518" s="62"/>
      <c r="AD518" s="19" t="str">
        <f t="shared" si="22"/>
        <v/>
      </c>
      <c r="AE518" s="62"/>
      <c r="AF518" s="194" t="str">
        <f t="shared" si="23"/>
        <v/>
      </c>
      <c r="AU518"/>
      <c r="AY518" s="84">
        <v>0</v>
      </c>
    </row>
    <row r="519" spans="1:51" x14ac:dyDescent="0.35">
      <c r="A519" s="171">
        <v>509</v>
      </c>
      <c r="B519" s="60"/>
      <c r="C519" s="60"/>
      <c r="D519" s="71"/>
      <c r="E519" s="71"/>
      <c r="F519" s="193" t="str">
        <f t="shared" si="21"/>
        <v/>
      </c>
      <c r="G519" s="71"/>
      <c r="H519" s="62"/>
      <c r="I519" s="62"/>
      <c r="J519" s="62"/>
      <c r="K519" s="60"/>
      <c r="L519" s="71"/>
      <c r="M519" s="71"/>
      <c r="N519" s="71"/>
      <c r="O519" s="134"/>
      <c r="P519" s="62"/>
      <c r="Q519" s="62"/>
      <c r="R519" s="60"/>
      <c r="S519" s="71"/>
      <c r="T519" s="71"/>
      <c r="U519" s="71"/>
      <c r="V519" s="63"/>
      <c r="W519" s="62"/>
      <c r="X519" s="63"/>
      <c r="Y519" s="62"/>
      <c r="Z519" s="63"/>
      <c r="AA519" s="63"/>
      <c r="AB519" s="62"/>
      <c r="AC519" s="62"/>
      <c r="AD519" s="19" t="str">
        <f t="shared" si="22"/>
        <v/>
      </c>
      <c r="AE519" s="62"/>
      <c r="AF519" s="194" t="str">
        <f t="shared" si="23"/>
        <v/>
      </c>
      <c r="AU519"/>
      <c r="AY519" s="84">
        <v>0</v>
      </c>
    </row>
    <row r="520" spans="1:51" x14ac:dyDescent="0.35">
      <c r="A520" s="171">
        <v>510</v>
      </c>
      <c r="B520" s="60"/>
      <c r="C520" s="60"/>
      <c r="D520" s="71"/>
      <c r="E520" s="71"/>
      <c r="F520" s="193" t="str">
        <f t="shared" si="21"/>
        <v/>
      </c>
      <c r="G520" s="71"/>
      <c r="H520" s="62"/>
      <c r="I520" s="62"/>
      <c r="J520" s="62"/>
      <c r="K520" s="60"/>
      <c r="L520" s="71"/>
      <c r="M520" s="71"/>
      <c r="N520" s="71"/>
      <c r="O520" s="134"/>
      <c r="P520" s="62"/>
      <c r="Q520" s="62"/>
      <c r="R520" s="60"/>
      <c r="S520" s="71"/>
      <c r="T520" s="71"/>
      <c r="U520" s="71"/>
      <c r="V520" s="63"/>
      <c r="W520" s="62"/>
      <c r="X520" s="63"/>
      <c r="Y520" s="62"/>
      <c r="Z520" s="63"/>
      <c r="AA520" s="63"/>
      <c r="AB520" s="62"/>
      <c r="AC520" s="62"/>
      <c r="AD520" s="19" t="str">
        <f t="shared" si="22"/>
        <v/>
      </c>
      <c r="AE520" s="62"/>
      <c r="AF520" s="194" t="str">
        <f t="shared" si="23"/>
        <v/>
      </c>
      <c r="AU520"/>
      <c r="AY520" s="84">
        <v>0</v>
      </c>
    </row>
    <row r="521" spans="1:51" x14ac:dyDescent="0.35">
      <c r="A521" s="171">
        <v>511</v>
      </c>
      <c r="B521" s="60"/>
      <c r="C521" s="60"/>
      <c r="D521" s="71"/>
      <c r="E521" s="71"/>
      <c r="F521" s="193" t="str">
        <f t="shared" si="21"/>
        <v/>
      </c>
      <c r="G521" s="71"/>
      <c r="H521" s="62"/>
      <c r="I521" s="62"/>
      <c r="J521" s="62"/>
      <c r="K521" s="60"/>
      <c r="L521" s="71"/>
      <c r="M521" s="71"/>
      <c r="N521" s="71"/>
      <c r="O521" s="134"/>
      <c r="P521" s="62"/>
      <c r="Q521" s="62"/>
      <c r="R521" s="60"/>
      <c r="S521" s="71"/>
      <c r="T521" s="71"/>
      <c r="U521" s="71"/>
      <c r="V521" s="63"/>
      <c r="W521" s="62"/>
      <c r="X521" s="63"/>
      <c r="Y521" s="62"/>
      <c r="Z521" s="63"/>
      <c r="AA521" s="63"/>
      <c r="AB521" s="62"/>
      <c r="AC521" s="62"/>
      <c r="AD521" s="19" t="str">
        <f t="shared" si="22"/>
        <v/>
      </c>
      <c r="AE521" s="62"/>
      <c r="AF521" s="194" t="str">
        <f t="shared" si="23"/>
        <v/>
      </c>
      <c r="AU521"/>
      <c r="AY521" s="84">
        <v>0</v>
      </c>
    </row>
    <row r="522" spans="1:51" x14ac:dyDescent="0.35">
      <c r="A522" s="171">
        <v>512</v>
      </c>
      <c r="B522" s="60"/>
      <c r="C522" s="60"/>
      <c r="D522" s="71"/>
      <c r="E522" s="71"/>
      <c r="F522" s="193" t="str">
        <f t="shared" si="21"/>
        <v/>
      </c>
      <c r="G522" s="71"/>
      <c r="H522" s="62"/>
      <c r="I522" s="62"/>
      <c r="J522" s="62"/>
      <c r="K522" s="60"/>
      <c r="L522" s="71"/>
      <c r="M522" s="71"/>
      <c r="N522" s="71"/>
      <c r="O522" s="134"/>
      <c r="P522" s="62"/>
      <c r="Q522" s="62"/>
      <c r="R522" s="60"/>
      <c r="S522" s="71"/>
      <c r="T522" s="71"/>
      <c r="U522" s="71"/>
      <c r="V522" s="63"/>
      <c r="W522" s="62"/>
      <c r="X522" s="63"/>
      <c r="Y522" s="62"/>
      <c r="Z522" s="63"/>
      <c r="AA522" s="63"/>
      <c r="AB522" s="62"/>
      <c r="AC522" s="62"/>
      <c r="AD522" s="19" t="str">
        <f t="shared" si="22"/>
        <v/>
      </c>
      <c r="AE522" s="62"/>
      <c r="AF522" s="194" t="str">
        <f t="shared" si="23"/>
        <v/>
      </c>
      <c r="AU522"/>
      <c r="AY522" s="84">
        <v>0</v>
      </c>
    </row>
    <row r="523" spans="1:51" x14ac:dyDescent="0.35">
      <c r="A523" s="171">
        <v>513</v>
      </c>
      <c r="B523" s="60"/>
      <c r="C523" s="60"/>
      <c r="D523" s="71"/>
      <c r="E523" s="71"/>
      <c r="F523" s="193" t="str">
        <f t="shared" ref="F523:F586" si="24">IF(ISBLANK(B523),"",E523-D523+1)</f>
        <v/>
      </c>
      <c r="G523" s="71"/>
      <c r="H523" s="62"/>
      <c r="I523" s="62"/>
      <c r="J523" s="62"/>
      <c r="K523" s="60"/>
      <c r="L523" s="71"/>
      <c r="M523" s="71"/>
      <c r="N523" s="71"/>
      <c r="O523" s="134"/>
      <c r="P523" s="62"/>
      <c r="Q523" s="62"/>
      <c r="R523" s="60"/>
      <c r="S523" s="71"/>
      <c r="T523" s="71"/>
      <c r="U523" s="71"/>
      <c r="V523" s="63"/>
      <c r="W523" s="62"/>
      <c r="X523" s="63"/>
      <c r="Y523" s="62"/>
      <c r="Z523" s="63"/>
      <c r="AA523" s="63"/>
      <c r="AB523" s="62"/>
      <c r="AC523" s="62"/>
      <c r="AD523" s="19" t="str">
        <f t="shared" si="22"/>
        <v/>
      </c>
      <c r="AE523" s="62"/>
      <c r="AF523" s="194" t="str">
        <f t="shared" si="23"/>
        <v/>
      </c>
      <c r="AU523"/>
      <c r="AY523" s="84">
        <v>0</v>
      </c>
    </row>
    <row r="524" spans="1:51" x14ac:dyDescent="0.35">
      <c r="A524" s="171">
        <v>514</v>
      </c>
      <c r="B524" s="60"/>
      <c r="C524" s="60"/>
      <c r="D524" s="71"/>
      <c r="E524" s="71"/>
      <c r="F524" s="193" t="str">
        <f t="shared" si="24"/>
        <v/>
      </c>
      <c r="G524" s="71"/>
      <c r="H524" s="62"/>
      <c r="I524" s="62"/>
      <c r="J524" s="62"/>
      <c r="K524" s="60"/>
      <c r="L524" s="71"/>
      <c r="M524" s="71"/>
      <c r="N524" s="71"/>
      <c r="O524" s="134"/>
      <c r="P524" s="62"/>
      <c r="Q524" s="62"/>
      <c r="R524" s="60"/>
      <c r="S524" s="71"/>
      <c r="T524" s="71"/>
      <c r="U524" s="71"/>
      <c r="V524" s="63"/>
      <c r="W524" s="62"/>
      <c r="X524" s="63"/>
      <c r="Y524" s="62"/>
      <c r="Z524" s="63"/>
      <c r="AA524" s="63"/>
      <c r="AB524" s="62"/>
      <c r="AC524" s="62"/>
      <c r="AD524" s="19" t="str">
        <f t="shared" ref="AD524:AD587" si="25">IF(ISBLANK(B524),"",IF(AB524=0,1,(IF(Z524="Скорость потока измерялась на сухой основе, а концентрация CH4 измерялась на влажной основе",1/(1-AB524),1-AB524))))</f>
        <v/>
      </c>
      <c r="AE524" s="62"/>
      <c r="AF524" s="194" t="str">
        <f t="shared" ref="AF524:AF587" si="26">IF(ISBLANK(B524),"",IF(I524="скм/м",F524*(H524*AD524*(P524/100)*0.6776*1*1440*(1/1000)),F524*(H524*AD524*(P524/100)*0.6776*(288.706/V524)*(X524/101325)*1440*(1/1000))))</f>
        <v/>
      </c>
      <c r="AU524"/>
      <c r="AY524" s="84">
        <v>0</v>
      </c>
    </row>
    <row r="525" spans="1:51" x14ac:dyDescent="0.35">
      <c r="A525" s="171">
        <v>515</v>
      </c>
      <c r="B525" s="60"/>
      <c r="C525" s="60"/>
      <c r="D525" s="71"/>
      <c r="E525" s="71"/>
      <c r="F525" s="193" t="str">
        <f t="shared" si="24"/>
        <v/>
      </c>
      <c r="G525" s="71"/>
      <c r="H525" s="62"/>
      <c r="I525" s="62"/>
      <c r="J525" s="62"/>
      <c r="K525" s="60"/>
      <c r="L525" s="71"/>
      <c r="M525" s="71"/>
      <c r="N525" s="71"/>
      <c r="O525" s="134"/>
      <c r="P525" s="62"/>
      <c r="Q525" s="62"/>
      <c r="R525" s="60"/>
      <c r="S525" s="71"/>
      <c r="T525" s="71"/>
      <c r="U525" s="71"/>
      <c r="V525" s="63"/>
      <c r="W525" s="62"/>
      <c r="X525" s="63"/>
      <c r="Y525" s="62"/>
      <c r="Z525" s="63"/>
      <c r="AA525" s="63"/>
      <c r="AB525" s="62"/>
      <c r="AC525" s="62"/>
      <c r="AD525" s="19" t="str">
        <f t="shared" si="25"/>
        <v/>
      </c>
      <c r="AE525" s="62"/>
      <c r="AF525" s="194" t="str">
        <f t="shared" si="26"/>
        <v/>
      </c>
      <c r="AU525"/>
      <c r="AY525" s="84">
        <v>0</v>
      </c>
    </row>
    <row r="526" spans="1:51" x14ac:dyDescent="0.35">
      <c r="A526" s="171">
        <v>516</v>
      </c>
      <c r="B526" s="60"/>
      <c r="C526" s="60"/>
      <c r="D526" s="71"/>
      <c r="E526" s="71"/>
      <c r="F526" s="193" t="str">
        <f t="shared" si="24"/>
        <v/>
      </c>
      <c r="G526" s="71"/>
      <c r="H526" s="62"/>
      <c r="I526" s="62"/>
      <c r="J526" s="62"/>
      <c r="K526" s="60"/>
      <c r="L526" s="71"/>
      <c r="M526" s="71"/>
      <c r="N526" s="71"/>
      <c r="O526" s="134"/>
      <c r="P526" s="62"/>
      <c r="Q526" s="62"/>
      <c r="R526" s="60"/>
      <c r="S526" s="71"/>
      <c r="T526" s="71"/>
      <c r="U526" s="71"/>
      <c r="V526" s="63"/>
      <c r="W526" s="62"/>
      <c r="X526" s="63"/>
      <c r="Y526" s="62"/>
      <c r="Z526" s="63"/>
      <c r="AA526" s="63"/>
      <c r="AB526" s="62"/>
      <c r="AC526" s="62"/>
      <c r="AD526" s="19" t="str">
        <f t="shared" si="25"/>
        <v/>
      </c>
      <c r="AE526" s="62"/>
      <c r="AF526" s="194" t="str">
        <f t="shared" si="26"/>
        <v/>
      </c>
      <c r="AU526"/>
      <c r="AY526" s="84">
        <v>0</v>
      </c>
    </row>
    <row r="527" spans="1:51" x14ac:dyDescent="0.35">
      <c r="A527" s="171">
        <v>517</v>
      </c>
      <c r="B527" s="60"/>
      <c r="C527" s="60"/>
      <c r="D527" s="71"/>
      <c r="E527" s="71"/>
      <c r="F527" s="193" t="str">
        <f t="shared" si="24"/>
        <v/>
      </c>
      <c r="G527" s="71"/>
      <c r="H527" s="62"/>
      <c r="I527" s="62"/>
      <c r="J527" s="62"/>
      <c r="K527" s="60"/>
      <c r="L527" s="71"/>
      <c r="M527" s="71"/>
      <c r="N527" s="71"/>
      <c r="O527" s="134"/>
      <c r="P527" s="62"/>
      <c r="Q527" s="62"/>
      <c r="R527" s="60"/>
      <c r="S527" s="71"/>
      <c r="T527" s="71"/>
      <c r="U527" s="71"/>
      <c r="V527" s="63"/>
      <c r="W527" s="62"/>
      <c r="X527" s="63"/>
      <c r="Y527" s="62"/>
      <c r="Z527" s="63"/>
      <c r="AA527" s="63"/>
      <c r="AB527" s="62"/>
      <c r="AC527" s="62"/>
      <c r="AD527" s="19" t="str">
        <f t="shared" si="25"/>
        <v/>
      </c>
      <c r="AE527" s="62"/>
      <c r="AF527" s="194" t="str">
        <f t="shared" si="26"/>
        <v/>
      </c>
      <c r="AU527"/>
      <c r="AY527" s="84">
        <v>0</v>
      </c>
    </row>
    <row r="528" spans="1:51" x14ac:dyDescent="0.35">
      <c r="A528" s="171">
        <v>518</v>
      </c>
      <c r="B528" s="60"/>
      <c r="C528" s="60"/>
      <c r="D528" s="71"/>
      <c r="E528" s="71"/>
      <c r="F528" s="193" t="str">
        <f t="shared" si="24"/>
        <v/>
      </c>
      <c r="G528" s="71"/>
      <c r="H528" s="62"/>
      <c r="I528" s="62"/>
      <c r="J528" s="62"/>
      <c r="K528" s="60"/>
      <c r="L528" s="71"/>
      <c r="M528" s="71"/>
      <c r="N528" s="71"/>
      <c r="O528" s="134"/>
      <c r="P528" s="62"/>
      <c r="Q528" s="62"/>
      <c r="R528" s="60"/>
      <c r="S528" s="71"/>
      <c r="T528" s="71"/>
      <c r="U528" s="71"/>
      <c r="V528" s="63"/>
      <c r="W528" s="62"/>
      <c r="X528" s="63"/>
      <c r="Y528" s="62"/>
      <c r="Z528" s="63"/>
      <c r="AA528" s="63"/>
      <c r="AB528" s="62"/>
      <c r="AC528" s="62"/>
      <c r="AD528" s="19" t="str">
        <f t="shared" si="25"/>
        <v/>
      </c>
      <c r="AE528" s="62"/>
      <c r="AF528" s="194" t="str">
        <f t="shared" si="26"/>
        <v/>
      </c>
      <c r="AU528"/>
      <c r="AY528" s="84">
        <v>0</v>
      </c>
    </row>
    <row r="529" spans="1:51" x14ac:dyDescent="0.35">
      <c r="A529" s="171">
        <v>519</v>
      </c>
      <c r="B529" s="60"/>
      <c r="C529" s="60"/>
      <c r="D529" s="71"/>
      <c r="E529" s="71"/>
      <c r="F529" s="193" t="str">
        <f t="shared" si="24"/>
        <v/>
      </c>
      <c r="G529" s="71"/>
      <c r="H529" s="62"/>
      <c r="I529" s="62"/>
      <c r="J529" s="62"/>
      <c r="K529" s="60"/>
      <c r="L529" s="71"/>
      <c r="M529" s="71"/>
      <c r="N529" s="71"/>
      <c r="O529" s="134"/>
      <c r="P529" s="62"/>
      <c r="Q529" s="62"/>
      <c r="R529" s="60"/>
      <c r="S529" s="71"/>
      <c r="T529" s="71"/>
      <c r="U529" s="71"/>
      <c r="V529" s="63"/>
      <c r="W529" s="62"/>
      <c r="X529" s="63"/>
      <c r="Y529" s="62"/>
      <c r="Z529" s="63"/>
      <c r="AA529" s="63"/>
      <c r="AB529" s="62"/>
      <c r="AC529" s="62"/>
      <c r="AD529" s="19" t="str">
        <f t="shared" si="25"/>
        <v/>
      </c>
      <c r="AE529" s="62"/>
      <c r="AF529" s="194" t="str">
        <f t="shared" si="26"/>
        <v/>
      </c>
      <c r="AU529"/>
      <c r="AY529" s="84">
        <v>0</v>
      </c>
    </row>
    <row r="530" spans="1:51" x14ac:dyDescent="0.35">
      <c r="A530" s="171">
        <v>520</v>
      </c>
      <c r="B530" s="60"/>
      <c r="C530" s="60"/>
      <c r="D530" s="71"/>
      <c r="E530" s="71"/>
      <c r="F530" s="193" t="str">
        <f t="shared" si="24"/>
        <v/>
      </c>
      <c r="G530" s="71"/>
      <c r="H530" s="62"/>
      <c r="I530" s="62"/>
      <c r="J530" s="62"/>
      <c r="K530" s="60"/>
      <c r="L530" s="71"/>
      <c r="M530" s="71"/>
      <c r="N530" s="71"/>
      <c r="O530" s="134"/>
      <c r="P530" s="62"/>
      <c r="Q530" s="62"/>
      <c r="R530" s="60"/>
      <c r="S530" s="71"/>
      <c r="T530" s="71"/>
      <c r="U530" s="71"/>
      <c r="V530" s="63"/>
      <c r="W530" s="62"/>
      <c r="X530" s="63"/>
      <c r="Y530" s="62"/>
      <c r="Z530" s="63"/>
      <c r="AA530" s="63"/>
      <c r="AB530" s="62"/>
      <c r="AC530" s="62"/>
      <c r="AD530" s="19" t="str">
        <f t="shared" si="25"/>
        <v/>
      </c>
      <c r="AE530" s="62"/>
      <c r="AF530" s="194" t="str">
        <f t="shared" si="26"/>
        <v/>
      </c>
      <c r="AU530"/>
      <c r="AY530" s="84">
        <v>0</v>
      </c>
    </row>
    <row r="531" spans="1:51" x14ac:dyDescent="0.35">
      <c r="A531" s="171">
        <v>521</v>
      </c>
      <c r="B531" s="60"/>
      <c r="C531" s="60"/>
      <c r="D531" s="71"/>
      <c r="E531" s="71"/>
      <c r="F531" s="193" t="str">
        <f t="shared" si="24"/>
        <v/>
      </c>
      <c r="G531" s="71"/>
      <c r="H531" s="62"/>
      <c r="I531" s="62"/>
      <c r="J531" s="62"/>
      <c r="K531" s="60"/>
      <c r="L531" s="71"/>
      <c r="M531" s="71"/>
      <c r="N531" s="71"/>
      <c r="O531" s="134"/>
      <c r="P531" s="62"/>
      <c r="Q531" s="62"/>
      <c r="R531" s="60"/>
      <c r="S531" s="71"/>
      <c r="T531" s="71"/>
      <c r="U531" s="71"/>
      <c r="V531" s="63"/>
      <c r="W531" s="62"/>
      <c r="X531" s="63"/>
      <c r="Y531" s="62"/>
      <c r="Z531" s="63"/>
      <c r="AA531" s="63"/>
      <c r="AB531" s="62"/>
      <c r="AC531" s="62"/>
      <c r="AD531" s="19" t="str">
        <f t="shared" si="25"/>
        <v/>
      </c>
      <c r="AE531" s="62"/>
      <c r="AF531" s="194" t="str">
        <f t="shared" si="26"/>
        <v/>
      </c>
      <c r="AU531"/>
      <c r="AY531" s="84">
        <v>0</v>
      </c>
    </row>
    <row r="532" spans="1:51" x14ac:dyDescent="0.35">
      <c r="A532" s="171">
        <v>522</v>
      </c>
      <c r="B532" s="60"/>
      <c r="C532" s="60"/>
      <c r="D532" s="71"/>
      <c r="E532" s="71"/>
      <c r="F532" s="193" t="str">
        <f t="shared" si="24"/>
        <v/>
      </c>
      <c r="G532" s="71"/>
      <c r="H532" s="62"/>
      <c r="I532" s="62"/>
      <c r="J532" s="62"/>
      <c r="K532" s="60"/>
      <c r="L532" s="71"/>
      <c r="M532" s="71"/>
      <c r="N532" s="71"/>
      <c r="O532" s="134"/>
      <c r="P532" s="62"/>
      <c r="Q532" s="62"/>
      <c r="R532" s="60"/>
      <c r="S532" s="71"/>
      <c r="T532" s="71"/>
      <c r="U532" s="71"/>
      <c r="V532" s="63"/>
      <c r="W532" s="62"/>
      <c r="X532" s="63"/>
      <c r="Y532" s="62"/>
      <c r="Z532" s="63"/>
      <c r="AA532" s="63"/>
      <c r="AB532" s="62"/>
      <c r="AC532" s="62"/>
      <c r="AD532" s="19" t="str">
        <f t="shared" si="25"/>
        <v/>
      </c>
      <c r="AE532" s="62"/>
      <c r="AF532" s="194" t="str">
        <f t="shared" si="26"/>
        <v/>
      </c>
      <c r="AU532"/>
      <c r="AY532" s="84">
        <v>0</v>
      </c>
    </row>
    <row r="533" spans="1:51" x14ac:dyDescent="0.35">
      <c r="A533" s="171">
        <v>523</v>
      </c>
      <c r="B533" s="60"/>
      <c r="C533" s="60"/>
      <c r="D533" s="71"/>
      <c r="E533" s="71"/>
      <c r="F533" s="193" t="str">
        <f t="shared" si="24"/>
        <v/>
      </c>
      <c r="G533" s="71"/>
      <c r="H533" s="62"/>
      <c r="I533" s="62"/>
      <c r="J533" s="62"/>
      <c r="K533" s="60"/>
      <c r="L533" s="71"/>
      <c r="M533" s="71"/>
      <c r="N533" s="71"/>
      <c r="O533" s="134"/>
      <c r="P533" s="62"/>
      <c r="Q533" s="62"/>
      <c r="R533" s="60"/>
      <c r="S533" s="71"/>
      <c r="T533" s="71"/>
      <c r="U533" s="71"/>
      <c r="V533" s="63"/>
      <c r="W533" s="62"/>
      <c r="X533" s="63"/>
      <c r="Y533" s="62"/>
      <c r="Z533" s="63"/>
      <c r="AA533" s="63"/>
      <c r="AB533" s="62"/>
      <c r="AC533" s="62"/>
      <c r="AD533" s="19" t="str">
        <f t="shared" si="25"/>
        <v/>
      </c>
      <c r="AE533" s="62"/>
      <c r="AF533" s="194" t="str">
        <f t="shared" si="26"/>
        <v/>
      </c>
      <c r="AU533"/>
      <c r="AY533" s="84">
        <v>0</v>
      </c>
    </row>
    <row r="534" spans="1:51" x14ac:dyDescent="0.35">
      <c r="A534" s="171">
        <v>524</v>
      </c>
      <c r="B534" s="60"/>
      <c r="C534" s="60"/>
      <c r="D534" s="71"/>
      <c r="E534" s="71"/>
      <c r="F534" s="193" t="str">
        <f t="shared" si="24"/>
        <v/>
      </c>
      <c r="G534" s="71"/>
      <c r="H534" s="62"/>
      <c r="I534" s="62"/>
      <c r="J534" s="62"/>
      <c r="K534" s="60"/>
      <c r="L534" s="71"/>
      <c r="M534" s="71"/>
      <c r="N534" s="71"/>
      <c r="O534" s="134"/>
      <c r="P534" s="62"/>
      <c r="Q534" s="62"/>
      <c r="R534" s="60"/>
      <c r="S534" s="71"/>
      <c r="T534" s="71"/>
      <c r="U534" s="71"/>
      <c r="V534" s="63"/>
      <c r="W534" s="62"/>
      <c r="X534" s="63"/>
      <c r="Y534" s="62"/>
      <c r="Z534" s="63"/>
      <c r="AA534" s="63"/>
      <c r="AB534" s="62"/>
      <c r="AC534" s="62"/>
      <c r="AD534" s="19" t="str">
        <f t="shared" si="25"/>
        <v/>
      </c>
      <c r="AE534" s="62"/>
      <c r="AF534" s="194" t="str">
        <f t="shared" si="26"/>
        <v/>
      </c>
      <c r="AU534"/>
      <c r="AY534" s="84">
        <v>0</v>
      </c>
    </row>
    <row r="535" spans="1:51" x14ac:dyDescent="0.35">
      <c r="A535" s="171">
        <v>525</v>
      </c>
      <c r="B535" s="60"/>
      <c r="C535" s="60"/>
      <c r="D535" s="71"/>
      <c r="E535" s="71"/>
      <c r="F535" s="193" t="str">
        <f t="shared" si="24"/>
        <v/>
      </c>
      <c r="G535" s="71"/>
      <c r="H535" s="62"/>
      <c r="I535" s="62"/>
      <c r="J535" s="62"/>
      <c r="K535" s="60"/>
      <c r="L535" s="71"/>
      <c r="M535" s="71"/>
      <c r="N535" s="71"/>
      <c r="O535" s="134"/>
      <c r="P535" s="62"/>
      <c r="Q535" s="62"/>
      <c r="R535" s="60"/>
      <c r="S535" s="71"/>
      <c r="T535" s="71"/>
      <c r="U535" s="71"/>
      <c r="V535" s="63"/>
      <c r="W535" s="62"/>
      <c r="X535" s="63"/>
      <c r="Y535" s="62"/>
      <c r="Z535" s="63"/>
      <c r="AA535" s="63"/>
      <c r="AB535" s="62"/>
      <c r="AC535" s="62"/>
      <c r="AD535" s="19" t="str">
        <f t="shared" si="25"/>
        <v/>
      </c>
      <c r="AE535" s="62"/>
      <c r="AF535" s="194" t="str">
        <f t="shared" si="26"/>
        <v/>
      </c>
      <c r="AU535"/>
      <c r="AY535" s="84">
        <v>0</v>
      </c>
    </row>
    <row r="536" spans="1:51" x14ac:dyDescent="0.35">
      <c r="A536" s="171">
        <v>526</v>
      </c>
      <c r="B536" s="60"/>
      <c r="C536" s="60"/>
      <c r="D536" s="71"/>
      <c r="E536" s="71"/>
      <c r="F536" s="193" t="str">
        <f t="shared" si="24"/>
        <v/>
      </c>
      <c r="G536" s="71"/>
      <c r="H536" s="62"/>
      <c r="I536" s="62"/>
      <c r="J536" s="62"/>
      <c r="K536" s="60"/>
      <c r="L536" s="71"/>
      <c r="M536" s="71"/>
      <c r="N536" s="71"/>
      <c r="O536" s="134"/>
      <c r="P536" s="62"/>
      <c r="Q536" s="62"/>
      <c r="R536" s="60"/>
      <c r="S536" s="71"/>
      <c r="T536" s="71"/>
      <c r="U536" s="71"/>
      <c r="V536" s="63"/>
      <c r="W536" s="62"/>
      <c r="X536" s="63"/>
      <c r="Y536" s="62"/>
      <c r="Z536" s="63"/>
      <c r="AA536" s="63"/>
      <c r="AB536" s="62"/>
      <c r="AC536" s="62"/>
      <c r="AD536" s="19" t="str">
        <f t="shared" si="25"/>
        <v/>
      </c>
      <c r="AE536" s="62"/>
      <c r="AF536" s="194" t="str">
        <f t="shared" si="26"/>
        <v/>
      </c>
      <c r="AU536"/>
      <c r="AY536" s="84">
        <v>0</v>
      </c>
    </row>
    <row r="537" spans="1:51" x14ac:dyDescent="0.35">
      <c r="A537" s="171">
        <v>527</v>
      </c>
      <c r="B537" s="60"/>
      <c r="C537" s="60"/>
      <c r="D537" s="71"/>
      <c r="E537" s="71"/>
      <c r="F537" s="193" t="str">
        <f t="shared" si="24"/>
        <v/>
      </c>
      <c r="G537" s="71"/>
      <c r="H537" s="62"/>
      <c r="I537" s="62"/>
      <c r="J537" s="62"/>
      <c r="K537" s="60"/>
      <c r="L537" s="71"/>
      <c r="M537" s="71"/>
      <c r="N537" s="71"/>
      <c r="O537" s="134"/>
      <c r="P537" s="62"/>
      <c r="Q537" s="62"/>
      <c r="R537" s="60"/>
      <c r="S537" s="71"/>
      <c r="T537" s="71"/>
      <c r="U537" s="71"/>
      <c r="V537" s="63"/>
      <c r="W537" s="62"/>
      <c r="X537" s="63"/>
      <c r="Y537" s="62"/>
      <c r="Z537" s="63"/>
      <c r="AA537" s="63"/>
      <c r="AB537" s="62"/>
      <c r="AC537" s="62"/>
      <c r="AD537" s="19" t="str">
        <f t="shared" si="25"/>
        <v/>
      </c>
      <c r="AE537" s="62"/>
      <c r="AF537" s="194" t="str">
        <f t="shared" si="26"/>
        <v/>
      </c>
      <c r="AU537"/>
      <c r="AY537" s="84">
        <v>0</v>
      </c>
    </row>
    <row r="538" spans="1:51" x14ac:dyDescent="0.35">
      <c r="A538" s="171">
        <v>528</v>
      </c>
      <c r="B538" s="60"/>
      <c r="C538" s="60"/>
      <c r="D538" s="71"/>
      <c r="E538" s="71"/>
      <c r="F538" s="193" t="str">
        <f t="shared" si="24"/>
        <v/>
      </c>
      <c r="G538" s="71"/>
      <c r="H538" s="62"/>
      <c r="I538" s="62"/>
      <c r="J538" s="62"/>
      <c r="K538" s="60"/>
      <c r="L538" s="71"/>
      <c r="M538" s="71"/>
      <c r="N538" s="71"/>
      <c r="O538" s="134"/>
      <c r="P538" s="62"/>
      <c r="Q538" s="62"/>
      <c r="R538" s="60"/>
      <c r="S538" s="71"/>
      <c r="T538" s="71"/>
      <c r="U538" s="71"/>
      <c r="V538" s="63"/>
      <c r="W538" s="62"/>
      <c r="X538" s="63"/>
      <c r="Y538" s="62"/>
      <c r="Z538" s="63"/>
      <c r="AA538" s="63"/>
      <c r="AB538" s="62"/>
      <c r="AC538" s="62"/>
      <c r="AD538" s="19" t="str">
        <f t="shared" si="25"/>
        <v/>
      </c>
      <c r="AE538" s="62"/>
      <c r="AF538" s="194" t="str">
        <f t="shared" si="26"/>
        <v/>
      </c>
      <c r="AU538"/>
      <c r="AY538" s="84">
        <v>0</v>
      </c>
    </row>
    <row r="539" spans="1:51" x14ac:dyDescent="0.35">
      <c r="A539" s="171">
        <v>529</v>
      </c>
      <c r="B539" s="60"/>
      <c r="C539" s="60"/>
      <c r="D539" s="71"/>
      <c r="E539" s="71"/>
      <c r="F539" s="193" t="str">
        <f t="shared" si="24"/>
        <v/>
      </c>
      <c r="G539" s="71"/>
      <c r="H539" s="62"/>
      <c r="I539" s="62"/>
      <c r="J539" s="62"/>
      <c r="K539" s="60"/>
      <c r="L539" s="71"/>
      <c r="M539" s="71"/>
      <c r="N539" s="71"/>
      <c r="O539" s="134"/>
      <c r="P539" s="62"/>
      <c r="Q539" s="62"/>
      <c r="R539" s="60"/>
      <c r="S539" s="71"/>
      <c r="T539" s="71"/>
      <c r="U539" s="71"/>
      <c r="V539" s="63"/>
      <c r="W539" s="62"/>
      <c r="X539" s="63"/>
      <c r="Y539" s="62"/>
      <c r="Z539" s="63"/>
      <c r="AA539" s="63"/>
      <c r="AB539" s="62"/>
      <c r="AC539" s="62"/>
      <c r="AD539" s="19" t="str">
        <f t="shared" si="25"/>
        <v/>
      </c>
      <c r="AE539" s="62"/>
      <c r="AF539" s="194" t="str">
        <f t="shared" si="26"/>
        <v/>
      </c>
      <c r="AU539"/>
      <c r="AY539" s="84">
        <v>0</v>
      </c>
    </row>
    <row r="540" spans="1:51" x14ac:dyDescent="0.35">
      <c r="A540" s="171">
        <v>530</v>
      </c>
      <c r="B540" s="60"/>
      <c r="C540" s="60"/>
      <c r="D540" s="71"/>
      <c r="E540" s="71"/>
      <c r="F540" s="193" t="str">
        <f t="shared" si="24"/>
        <v/>
      </c>
      <c r="G540" s="71"/>
      <c r="H540" s="62"/>
      <c r="I540" s="62"/>
      <c r="J540" s="62"/>
      <c r="K540" s="60"/>
      <c r="L540" s="71"/>
      <c r="M540" s="71"/>
      <c r="N540" s="71"/>
      <c r="O540" s="134"/>
      <c r="P540" s="62"/>
      <c r="Q540" s="62"/>
      <c r="R540" s="60"/>
      <c r="S540" s="71"/>
      <c r="T540" s="71"/>
      <c r="U540" s="71"/>
      <c r="V540" s="63"/>
      <c r="W540" s="62"/>
      <c r="X540" s="63"/>
      <c r="Y540" s="62"/>
      <c r="Z540" s="63"/>
      <c r="AA540" s="63"/>
      <c r="AB540" s="62"/>
      <c r="AC540" s="62"/>
      <c r="AD540" s="19" t="str">
        <f t="shared" si="25"/>
        <v/>
      </c>
      <c r="AE540" s="62"/>
      <c r="AF540" s="194" t="str">
        <f t="shared" si="26"/>
        <v/>
      </c>
      <c r="AU540"/>
      <c r="AY540" s="84">
        <v>0</v>
      </c>
    </row>
    <row r="541" spans="1:51" x14ac:dyDescent="0.35">
      <c r="A541" s="171">
        <v>531</v>
      </c>
      <c r="B541" s="60"/>
      <c r="C541" s="60"/>
      <c r="D541" s="71"/>
      <c r="E541" s="71"/>
      <c r="F541" s="193" t="str">
        <f t="shared" si="24"/>
        <v/>
      </c>
      <c r="G541" s="71"/>
      <c r="H541" s="62"/>
      <c r="I541" s="62"/>
      <c r="J541" s="62"/>
      <c r="K541" s="60"/>
      <c r="L541" s="71"/>
      <c r="M541" s="71"/>
      <c r="N541" s="71"/>
      <c r="O541" s="134"/>
      <c r="P541" s="62"/>
      <c r="Q541" s="62"/>
      <c r="R541" s="60"/>
      <c r="S541" s="71"/>
      <c r="T541" s="71"/>
      <c r="U541" s="71"/>
      <c r="V541" s="63"/>
      <c r="W541" s="62"/>
      <c r="X541" s="63"/>
      <c r="Y541" s="62"/>
      <c r="Z541" s="63"/>
      <c r="AA541" s="63"/>
      <c r="AB541" s="62"/>
      <c r="AC541" s="62"/>
      <c r="AD541" s="19" t="str">
        <f t="shared" si="25"/>
        <v/>
      </c>
      <c r="AE541" s="62"/>
      <c r="AF541" s="194" t="str">
        <f t="shared" si="26"/>
        <v/>
      </c>
      <c r="AU541"/>
      <c r="AY541" s="84">
        <v>0</v>
      </c>
    </row>
    <row r="542" spans="1:51" x14ac:dyDescent="0.35">
      <c r="A542" s="171">
        <v>532</v>
      </c>
      <c r="B542" s="60"/>
      <c r="C542" s="60"/>
      <c r="D542" s="71"/>
      <c r="E542" s="71"/>
      <c r="F542" s="193" t="str">
        <f t="shared" si="24"/>
        <v/>
      </c>
      <c r="G542" s="71"/>
      <c r="H542" s="62"/>
      <c r="I542" s="62"/>
      <c r="J542" s="62"/>
      <c r="K542" s="60"/>
      <c r="L542" s="71"/>
      <c r="M542" s="71"/>
      <c r="N542" s="71"/>
      <c r="O542" s="134"/>
      <c r="P542" s="62"/>
      <c r="Q542" s="62"/>
      <c r="R542" s="60"/>
      <c r="S542" s="71"/>
      <c r="T542" s="71"/>
      <c r="U542" s="71"/>
      <c r="V542" s="63"/>
      <c r="W542" s="62"/>
      <c r="X542" s="63"/>
      <c r="Y542" s="62"/>
      <c r="Z542" s="63"/>
      <c r="AA542" s="63"/>
      <c r="AB542" s="62"/>
      <c r="AC542" s="62"/>
      <c r="AD542" s="19" t="str">
        <f t="shared" si="25"/>
        <v/>
      </c>
      <c r="AE542" s="62"/>
      <c r="AF542" s="194" t="str">
        <f t="shared" si="26"/>
        <v/>
      </c>
      <c r="AU542"/>
      <c r="AY542" s="84">
        <v>0</v>
      </c>
    </row>
    <row r="543" spans="1:51" x14ac:dyDescent="0.35">
      <c r="A543" s="171">
        <v>533</v>
      </c>
      <c r="B543" s="60"/>
      <c r="C543" s="60"/>
      <c r="D543" s="71"/>
      <c r="E543" s="71"/>
      <c r="F543" s="193" t="str">
        <f t="shared" si="24"/>
        <v/>
      </c>
      <c r="G543" s="71"/>
      <c r="H543" s="62"/>
      <c r="I543" s="62"/>
      <c r="J543" s="62"/>
      <c r="K543" s="60"/>
      <c r="L543" s="71"/>
      <c r="M543" s="71"/>
      <c r="N543" s="71"/>
      <c r="O543" s="134"/>
      <c r="P543" s="62"/>
      <c r="Q543" s="62"/>
      <c r="R543" s="60"/>
      <c r="S543" s="71"/>
      <c r="T543" s="71"/>
      <c r="U543" s="71"/>
      <c r="V543" s="63"/>
      <c r="W543" s="62"/>
      <c r="X543" s="63"/>
      <c r="Y543" s="62"/>
      <c r="Z543" s="63"/>
      <c r="AA543" s="63"/>
      <c r="AB543" s="62"/>
      <c r="AC543" s="62"/>
      <c r="AD543" s="19" t="str">
        <f t="shared" si="25"/>
        <v/>
      </c>
      <c r="AE543" s="62"/>
      <c r="AF543" s="194" t="str">
        <f t="shared" si="26"/>
        <v/>
      </c>
      <c r="AU543"/>
      <c r="AY543" s="84">
        <v>0</v>
      </c>
    </row>
    <row r="544" spans="1:51" x14ac:dyDescent="0.35">
      <c r="A544" s="171">
        <v>534</v>
      </c>
      <c r="B544" s="60"/>
      <c r="C544" s="60"/>
      <c r="D544" s="71"/>
      <c r="E544" s="71"/>
      <c r="F544" s="193" t="str">
        <f t="shared" si="24"/>
        <v/>
      </c>
      <c r="G544" s="71"/>
      <c r="H544" s="62"/>
      <c r="I544" s="62"/>
      <c r="J544" s="62"/>
      <c r="K544" s="60"/>
      <c r="L544" s="71"/>
      <c r="M544" s="71"/>
      <c r="N544" s="71"/>
      <c r="O544" s="134"/>
      <c r="P544" s="62"/>
      <c r="Q544" s="62"/>
      <c r="R544" s="60"/>
      <c r="S544" s="71"/>
      <c r="T544" s="71"/>
      <c r="U544" s="71"/>
      <c r="V544" s="63"/>
      <c r="W544" s="62"/>
      <c r="X544" s="63"/>
      <c r="Y544" s="62"/>
      <c r="Z544" s="63"/>
      <c r="AA544" s="63"/>
      <c r="AB544" s="62"/>
      <c r="AC544" s="62"/>
      <c r="AD544" s="19" t="str">
        <f t="shared" si="25"/>
        <v/>
      </c>
      <c r="AE544" s="62"/>
      <c r="AF544" s="194" t="str">
        <f t="shared" si="26"/>
        <v/>
      </c>
      <c r="AU544"/>
      <c r="AY544" s="84">
        <v>0</v>
      </c>
    </row>
    <row r="545" spans="1:51" x14ac:dyDescent="0.35">
      <c r="A545" s="171">
        <v>535</v>
      </c>
      <c r="B545" s="60"/>
      <c r="C545" s="60"/>
      <c r="D545" s="71"/>
      <c r="E545" s="71"/>
      <c r="F545" s="193" t="str">
        <f t="shared" si="24"/>
        <v/>
      </c>
      <c r="G545" s="71"/>
      <c r="H545" s="62"/>
      <c r="I545" s="62"/>
      <c r="J545" s="62"/>
      <c r="K545" s="60"/>
      <c r="L545" s="71"/>
      <c r="M545" s="71"/>
      <c r="N545" s="71"/>
      <c r="O545" s="134"/>
      <c r="P545" s="62"/>
      <c r="Q545" s="62"/>
      <c r="R545" s="60"/>
      <c r="S545" s="71"/>
      <c r="T545" s="71"/>
      <c r="U545" s="71"/>
      <c r="V545" s="63"/>
      <c r="W545" s="62"/>
      <c r="X545" s="63"/>
      <c r="Y545" s="62"/>
      <c r="Z545" s="63"/>
      <c r="AA545" s="63"/>
      <c r="AB545" s="62"/>
      <c r="AC545" s="62"/>
      <c r="AD545" s="19" t="str">
        <f t="shared" si="25"/>
        <v/>
      </c>
      <c r="AE545" s="62"/>
      <c r="AF545" s="194" t="str">
        <f t="shared" si="26"/>
        <v/>
      </c>
      <c r="AU545"/>
      <c r="AY545" s="84">
        <v>0</v>
      </c>
    </row>
    <row r="546" spans="1:51" x14ac:dyDescent="0.35">
      <c r="A546" s="171">
        <v>536</v>
      </c>
      <c r="B546" s="60"/>
      <c r="C546" s="60"/>
      <c r="D546" s="71"/>
      <c r="E546" s="71"/>
      <c r="F546" s="193" t="str">
        <f t="shared" si="24"/>
        <v/>
      </c>
      <c r="G546" s="71"/>
      <c r="H546" s="62"/>
      <c r="I546" s="62"/>
      <c r="J546" s="62"/>
      <c r="K546" s="60"/>
      <c r="L546" s="71"/>
      <c r="M546" s="71"/>
      <c r="N546" s="71"/>
      <c r="O546" s="134"/>
      <c r="P546" s="62"/>
      <c r="Q546" s="62"/>
      <c r="R546" s="60"/>
      <c r="S546" s="71"/>
      <c r="T546" s="71"/>
      <c r="U546" s="71"/>
      <c r="V546" s="63"/>
      <c r="W546" s="62"/>
      <c r="X546" s="63"/>
      <c r="Y546" s="62"/>
      <c r="Z546" s="63"/>
      <c r="AA546" s="63"/>
      <c r="AB546" s="62"/>
      <c r="AC546" s="62"/>
      <c r="AD546" s="19" t="str">
        <f t="shared" si="25"/>
        <v/>
      </c>
      <c r="AE546" s="62"/>
      <c r="AF546" s="194" t="str">
        <f t="shared" si="26"/>
        <v/>
      </c>
      <c r="AU546"/>
      <c r="AY546" s="84">
        <v>0</v>
      </c>
    </row>
    <row r="547" spans="1:51" x14ac:dyDescent="0.35">
      <c r="A547" s="171">
        <v>537</v>
      </c>
      <c r="B547" s="60"/>
      <c r="C547" s="60"/>
      <c r="D547" s="71"/>
      <c r="E547" s="71"/>
      <c r="F547" s="193" t="str">
        <f t="shared" si="24"/>
        <v/>
      </c>
      <c r="G547" s="71"/>
      <c r="H547" s="62"/>
      <c r="I547" s="62"/>
      <c r="J547" s="62"/>
      <c r="K547" s="60"/>
      <c r="L547" s="71"/>
      <c r="M547" s="71"/>
      <c r="N547" s="71"/>
      <c r="O547" s="134"/>
      <c r="P547" s="62"/>
      <c r="Q547" s="62"/>
      <c r="R547" s="60"/>
      <c r="S547" s="71"/>
      <c r="T547" s="71"/>
      <c r="U547" s="71"/>
      <c r="V547" s="63"/>
      <c r="W547" s="62"/>
      <c r="X547" s="63"/>
      <c r="Y547" s="62"/>
      <c r="Z547" s="63"/>
      <c r="AA547" s="63"/>
      <c r="AB547" s="62"/>
      <c r="AC547" s="62"/>
      <c r="AD547" s="19" t="str">
        <f t="shared" si="25"/>
        <v/>
      </c>
      <c r="AE547" s="62"/>
      <c r="AF547" s="194" t="str">
        <f t="shared" si="26"/>
        <v/>
      </c>
      <c r="AU547"/>
      <c r="AY547" s="84">
        <v>0</v>
      </c>
    </row>
    <row r="548" spans="1:51" x14ac:dyDescent="0.35">
      <c r="A548" s="171">
        <v>538</v>
      </c>
      <c r="B548" s="60"/>
      <c r="C548" s="60"/>
      <c r="D548" s="71"/>
      <c r="E548" s="71"/>
      <c r="F548" s="193" t="str">
        <f t="shared" si="24"/>
        <v/>
      </c>
      <c r="G548" s="71"/>
      <c r="H548" s="62"/>
      <c r="I548" s="62"/>
      <c r="J548" s="62"/>
      <c r="K548" s="60"/>
      <c r="L548" s="71"/>
      <c r="M548" s="71"/>
      <c r="N548" s="71"/>
      <c r="O548" s="134"/>
      <c r="P548" s="62"/>
      <c r="Q548" s="62"/>
      <c r="R548" s="60"/>
      <c r="S548" s="71"/>
      <c r="T548" s="71"/>
      <c r="U548" s="71"/>
      <c r="V548" s="63"/>
      <c r="W548" s="62"/>
      <c r="X548" s="63"/>
      <c r="Y548" s="62"/>
      <c r="Z548" s="63"/>
      <c r="AA548" s="63"/>
      <c r="AB548" s="62"/>
      <c r="AC548" s="62"/>
      <c r="AD548" s="19" t="str">
        <f t="shared" si="25"/>
        <v/>
      </c>
      <c r="AE548" s="62"/>
      <c r="AF548" s="194" t="str">
        <f t="shared" si="26"/>
        <v/>
      </c>
      <c r="AU548"/>
      <c r="AY548" s="84">
        <v>0</v>
      </c>
    </row>
    <row r="549" spans="1:51" x14ac:dyDescent="0.35">
      <c r="A549" s="171">
        <v>539</v>
      </c>
      <c r="B549" s="60"/>
      <c r="C549" s="60"/>
      <c r="D549" s="71"/>
      <c r="E549" s="71"/>
      <c r="F549" s="193" t="str">
        <f t="shared" si="24"/>
        <v/>
      </c>
      <c r="G549" s="71"/>
      <c r="H549" s="62"/>
      <c r="I549" s="62"/>
      <c r="J549" s="62"/>
      <c r="K549" s="60"/>
      <c r="L549" s="71"/>
      <c r="M549" s="71"/>
      <c r="N549" s="71"/>
      <c r="O549" s="134"/>
      <c r="P549" s="62"/>
      <c r="Q549" s="62"/>
      <c r="R549" s="60"/>
      <c r="S549" s="71"/>
      <c r="T549" s="71"/>
      <c r="U549" s="71"/>
      <c r="V549" s="63"/>
      <c r="W549" s="62"/>
      <c r="X549" s="63"/>
      <c r="Y549" s="62"/>
      <c r="Z549" s="63"/>
      <c r="AA549" s="63"/>
      <c r="AB549" s="62"/>
      <c r="AC549" s="62"/>
      <c r="AD549" s="19" t="str">
        <f t="shared" si="25"/>
        <v/>
      </c>
      <c r="AE549" s="62"/>
      <c r="AF549" s="194" t="str">
        <f t="shared" si="26"/>
        <v/>
      </c>
      <c r="AU549"/>
      <c r="AY549" s="84">
        <v>0</v>
      </c>
    </row>
    <row r="550" spans="1:51" x14ac:dyDescent="0.35">
      <c r="A550" s="171">
        <v>540</v>
      </c>
      <c r="B550" s="60"/>
      <c r="C550" s="60"/>
      <c r="D550" s="71"/>
      <c r="E550" s="71"/>
      <c r="F550" s="193" t="str">
        <f t="shared" si="24"/>
        <v/>
      </c>
      <c r="G550" s="71"/>
      <c r="H550" s="62"/>
      <c r="I550" s="62"/>
      <c r="J550" s="62"/>
      <c r="K550" s="60"/>
      <c r="L550" s="71"/>
      <c r="M550" s="71"/>
      <c r="N550" s="71"/>
      <c r="O550" s="134"/>
      <c r="P550" s="62"/>
      <c r="Q550" s="62"/>
      <c r="R550" s="60"/>
      <c r="S550" s="71"/>
      <c r="T550" s="71"/>
      <c r="U550" s="71"/>
      <c r="V550" s="63"/>
      <c r="W550" s="62"/>
      <c r="X550" s="63"/>
      <c r="Y550" s="62"/>
      <c r="Z550" s="63"/>
      <c r="AA550" s="63"/>
      <c r="AB550" s="62"/>
      <c r="AC550" s="62"/>
      <c r="AD550" s="19" t="str">
        <f t="shared" si="25"/>
        <v/>
      </c>
      <c r="AE550" s="62"/>
      <c r="AF550" s="194" t="str">
        <f t="shared" si="26"/>
        <v/>
      </c>
      <c r="AU550"/>
      <c r="AY550" s="84">
        <v>0</v>
      </c>
    </row>
    <row r="551" spans="1:51" x14ac:dyDescent="0.35">
      <c r="A551" s="171">
        <v>541</v>
      </c>
      <c r="B551" s="60"/>
      <c r="C551" s="60"/>
      <c r="D551" s="71"/>
      <c r="E551" s="71"/>
      <c r="F551" s="193" t="str">
        <f t="shared" si="24"/>
        <v/>
      </c>
      <c r="G551" s="71"/>
      <c r="H551" s="62"/>
      <c r="I551" s="62"/>
      <c r="J551" s="62"/>
      <c r="K551" s="60"/>
      <c r="L551" s="71"/>
      <c r="M551" s="71"/>
      <c r="N551" s="71"/>
      <c r="O551" s="134"/>
      <c r="P551" s="62"/>
      <c r="Q551" s="62"/>
      <c r="R551" s="60"/>
      <c r="S551" s="71"/>
      <c r="T551" s="71"/>
      <c r="U551" s="71"/>
      <c r="V551" s="63"/>
      <c r="W551" s="62"/>
      <c r="X551" s="63"/>
      <c r="Y551" s="62"/>
      <c r="Z551" s="63"/>
      <c r="AA551" s="63"/>
      <c r="AB551" s="62"/>
      <c r="AC551" s="62"/>
      <c r="AD551" s="19" t="str">
        <f t="shared" si="25"/>
        <v/>
      </c>
      <c r="AE551" s="62"/>
      <c r="AF551" s="194" t="str">
        <f t="shared" si="26"/>
        <v/>
      </c>
      <c r="AU551"/>
      <c r="AY551" s="84">
        <v>0</v>
      </c>
    </row>
    <row r="552" spans="1:51" x14ac:dyDescent="0.35">
      <c r="A552" s="171">
        <v>542</v>
      </c>
      <c r="B552" s="60"/>
      <c r="C552" s="60"/>
      <c r="D552" s="71"/>
      <c r="E552" s="71"/>
      <c r="F552" s="193" t="str">
        <f t="shared" si="24"/>
        <v/>
      </c>
      <c r="G552" s="71"/>
      <c r="H552" s="62"/>
      <c r="I552" s="62"/>
      <c r="J552" s="62"/>
      <c r="K552" s="60"/>
      <c r="L552" s="71"/>
      <c r="M552" s="71"/>
      <c r="N552" s="71"/>
      <c r="O552" s="134"/>
      <c r="P552" s="62"/>
      <c r="Q552" s="62"/>
      <c r="R552" s="60"/>
      <c r="S552" s="71"/>
      <c r="T552" s="71"/>
      <c r="U552" s="71"/>
      <c r="V552" s="63"/>
      <c r="W552" s="62"/>
      <c r="X552" s="63"/>
      <c r="Y552" s="62"/>
      <c r="Z552" s="63"/>
      <c r="AA552" s="63"/>
      <c r="AB552" s="62"/>
      <c r="AC552" s="62"/>
      <c r="AD552" s="19" t="str">
        <f t="shared" si="25"/>
        <v/>
      </c>
      <c r="AE552" s="62"/>
      <c r="AF552" s="194" t="str">
        <f t="shared" si="26"/>
        <v/>
      </c>
      <c r="AU552"/>
      <c r="AY552" s="84">
        <v>0</v>
      </c>
    </row>
    <row r="553" spans="1:51" x14ac:dyDescent="0.35">
      <c r="A553" s="171">
        <v>543</v>
      </c>
      <c r="B553" s="60"/>
      <c r="C553" s="60"/>
      <c r="D553" s="71"/>
      <c r="E553" s="71"/>
      <c r="F553" s="193" t="str">
        <f t="shared" si="24"/>
        <v/>
      </c>
      <c r="G553" s="71"/>
      <c r="H553" s="62"/>
      <c r="I553" s="62"/>
      <c r="J553" s="62"/>
      <c r="K553" s="60"/>
      <c r="L553" s="71"/>
      <c r="M553" s="71"/>
      <c r="N553" s="71"/>
      <c r="O553" s="134"/>
      <c r="P553" s="62"/>
      <c r="Q553" s="62"/>
      <c r="R553" s="60"/>
      <c r="S553" s="71"/>
      <c r="T553" s="71"/>
      <c r="U553" s="71"/>
      <c r="V553" s="63"/>
      <c r="W553" s="62"/>
      <c r="X553" s="63"/>
      <c r="Y553" s="62"/>
      <c r="Z553" s="63"/>
      <c r="AA553" s="63"/>
      <c r="AB553" s="62"/>
      <c r="AC553" s="62"/>
      <c r="AD553" s="19" t="str">
        <f t="shared" si="25"/>
        <v/>
      </c>
      <c r="AE553" s="62"/>
      <c r="AF553" s="194" t="str">
        <f t="shared" si="26"/>
        <v/>
      </c>
      <c r="AU553"/>
      <c r="AY553" s="84">
        <v>0</v>
      </c>
    </row>
    <row r="554" spans="1:51" x14ac:dyDescent="0.35">
      <c r="A554" s="171">
        <v>544</v>
      </c>
      <c r="B554" s="60"/>
      <c r="C554" s="60"/>
      <c r="D554" s="71"/>
      <c r="E554" s="71"/>
      <c r="F554" s="193" t="str">
        <f t="shared" si="24"/>
        <v/>
      </c>
      <c r="G554" s="71"/>
      <c r="H554" s="62"/>
      <c r="I554" s="62"/>
      <c r="J554" s="62"/>
      <c r="K554" s="60"/>
      <c r="L554" s="71"/>
      <c r="M554" s="71"/>
      <c r="N554" s="71"/>
      <c r="O554" s="134"/>
      <c r="P554" s="62"/>
      <c r="Q554" s="62"/>
      <c r="R554" s="60"/>
      <c r="S554" s="71"/>
      <c r="T554" s="71"/>
      <c r="U554" s="71"/>
      <c r="V554" s="63"/>
      <c r="W554" s="62"/>
      <c r="X554" s="63"/>
      <c r="Y554" s="62"/>
      <c r="Z554" s="63"/>
      <c r="AA554" s="63"/>
      <c r="AB554" s="62"/>
      <c r="AC554" s="62"/>
      <c r="AD554" s="19" t="str">
        <f t="shared" si="25"/>
        <v/>
      </c>
      <c r="AE554" s="62"/>
      <c r="AF554" s="194" t="str">
        <f t="shared" si="26"/>
        <v/>
      </c>
      <c r="AU554"/>
      <c r="AY554" s="84">
        <v>0</v>
      </c>
    </row>
    <row r="555" spans="1:51" x14ac:dyDescent="0.35">
      <c r="A555" s="171">
        <v>545</v>
      </c>
      <c r="B555" s="60"/>
      <c r="C555" s="60"/>
      <c r="D555" s="71"/>
      <c r="E555" s="71"/>
      <c r="F555" s="193" t="str">
        <f t="shared" si="24"/>
        <v/>
      </c>
      <c r="G555" s="71"/>
      <c r="H555" s="62"/>
      <c r="I555" s="62"/>
      <c r="J555" s="62"/>
      <c r="K555" s="60"/>
      <c r="L555" s="71"/>
      <c r="M555" s="71"/>
      <c r="N555" s="71"/>
      <c r="O555" s="134"/>
      <c r="P555" s="62"/>
      <c r="Q555" s="62"/>
      <c r="R555" s="60"/>
      <c r="S555" s="71"/>
      <c r="T555" s="71"/>
      <c r="U555" s="71"/>
      <c r="V555" s="63"/>
      <c r="W555" s="62"/>
      <c r="X555" s="63"/>
      <c r="Y555" s="62"/>
      <c r="Z555" s="63"/>
      <c r="AA555" s="63"/>
      <c r="AB555" s="62"/>
      <c r="AC555" s="62"/>
      <c r="AD555" s="19" t="str">
        <f t="shared" si="25"/>
        <v/>
      </c>
      <c r="AE555" s="62"/>
      <c r="AF555" s="194" t="str">
        <f t="shared" si="26"/>
        <v/>
      </c>
      <c r="AU555"/>
      <c r="AY555" s="84">
        <v>0</v>
      </c>
    </row>
    <row r="556" spans="1:51" x14ac:dyDescent="0.35">
      <c r="A556" s="171">
        <v>546</v>
      </c>
      <c r="B556" s="60"/>
      <c r="C556" s="60"/>
      <c r="D556" s="71"/>
      <c r="E556" s="71"/>
      <c r="F556" s="193" t="str">
        <f t="shared" si="24"/>
        <v/>
      </c>
      <c r="G556" s="71"/>
      <c r="H556" s="62"/>
      <c r="I556" s="62"/>
      <c r="J556" s="62"/>
      <c r="K556" s="60"/>
      <c r="L556" s="71"/>
      <c r="M556" s="71"/>
      <c r="N556" s="71"/>
      <c r="O556" s="134"/>
      <c r="P556" s="62"/>
      <c r="Q556" s="62"/>
      <c r="R556" s="60"/>
      <c r="S556" s="71"/>
      <c r="T556" s="71"/>
      <c r="U556" s="71"/>
      <c r="V556" s="63"/>
      <c r="W556" s="62"/>
      <c r="X556" s="63"/>
      <c r="Y556" s="62"/>
      <c r="Z556" s="63"/>
      <c r="AA556" s="63"/>
      <c r="AB556" s="62"/>
      <c r="AC556" s="62"/>
      <c r="AD556" s="19" t="str">
        <f t="shared" si="25"/>
        <v/>
      </c>
      <c r="AE556" s="62"/>
      <c r="AF556" s="194" t="str">
        <f t="shared" si="26"/>
        <v/>
      </c>
      <c r="AU556"/>
      <c r="AY556" s="84">
        <v>0</v>
      </c>
    </row>
    <row r="557" spans="1:51" x14ac:dyDescent="0.35">
      <c r="A557" s="171">
        <v>547</v>
      </c>
      <c r="B557" s="60"/>
      <c r="C557" s="60"/>
      <c r="D557" s="71"/>
      <c r="E557" s="71"/>
      <c r="F557" s="193" t="str">
        <f t="shared" si="24"/>
        <v/>
      </c>
      <c r="G557" s="71"/>
      <c r="H557" s="62"/>
      <c r="I557" s="62"/>
      <c r="J557" s="62"/>
      <c r="K557" s="60"/>
      <c r="L557" s="71"/>
      <c r="M557" s="71"/>
      <c r="N557" s="71"/>
      <c r="O557" s="134"/>
      <c r="P557" s="62"/>
      <c r="Q557" s="62"/>
      <c r="R557" s="60"/>
      <c r="S557" s="71"/>
      <c r="T557" s="71"/>
      <c r="U557" s="71"/>
      <c r="V557" s="63"/>
      <c r="W557" s="62"/>
      <c r="X557" s="63"/>
      <c r="Y557" s="62"/>
      <c r="Z557" s="63"/>
      <c r="AA557" s="63"/>
      <c r="AB557" s="62"/>
      <c r="AC557" s="62"/>
      <c r="AD557" s="19" t="str">
        <f t="shared" si="25"/>
        <v/>
      </c>
      <c r="AE557" s="62"/>
      <c r="AF557" s="194" t="str">
        <f t="shared" si="26"/>
        <v/>
      </c>
      <c r="AU557"/>
      <c r="AY557" s="84">
        <v>0</v>
      </c>
    </row>
    <row r="558" spans="1:51" x14ac:dyDescent="0.35">
      <c r="A558" s="171">
        <v>548</v>
      </c>
      <c r="B558" s="60"/>
      <c r="C558" s="60"/>
      <c r="D558" s="71"/>
      <c r="E558" s="71"/>
      <c r="F558" s="193" t="str">
        <f t="shared" si="24"/>
        <v/>
      </c>
      <c r="G558" s="71"/>
      <c r="H558" s="62"/>
      <c r="I558" s="62"/>
      <c r="J558" s="62"/>
      <c r="K558" s="60"/>
      <c r="L558" s="71"/>
      <c r="M558" s="71"/>
      <c r="N558" s="71"/>
      <c r="O558" s="134"/>
      <c r="P558" s="62"/>
      <c r="Q558" s="62"/>
      <c r="R558" s="60"/>
      <c r="S558" s="71"/>
      <c r="T558" s="71"/>
      <c r="U558" s="71"/>
      <c r="V558" s="63"/>
      <c r="W558" s="62"/>
      <c r="X558" s="63"/>
      <c r="Y558" s="62"/>
      <c r="Z558" s="63"/>
      <c r="AA558" s="63"/>
      <c r="AB558" s="62"/>
      <c r="AC558" s="62"/>
      <c r="AD558" s="19" t="str">
        <f t="shared" si="25"/>
        <v/>
      </c>
      <c r="AE558" s="62"/>
      <c r="AF558" s="194" t="str">
        <f t="shared" si="26"/>
        <v/>
      </c>
      <c r="AU558"/>
      <c r="AY558" s="84">
        <v>0</v>
      </c>
    </row>
    <row r="559" spans="1:51" x14ac:dyDescent="0.35">
      <c r="A559" s="171">
        <v>549</v>
      </c>
      <c r="B559" s="60"/>
      <c r="C559" s="60"/>
      <c r="D559" s="71"/>
      <c r="E559" s="71"/>
      <c r="F559" s="193" t="str">
        <f t="shared" si="24"/>
        <v/>
      </c>
      <c r="G559" s="71"/>
      <c r="H559" s="62"/>
      <c r="I559" s="62"/>
      <c r="J559" s="62"/>
      <c r="K559" s="60"/>
      <c r="L559" s="71"/>
      <c r="M559" s="71"/>
      <c r="N559" s="71"/>
      <c r="O559" s="134"/>
      <c r="P559" s="62"/>
      <c r="Q559" s="62"/>
      <c r="R559" s="60"/>
      <c r="S559" s="71"/>
      <c r="T559" s="71"/>
      <c r="U559" s="71"/>
      <c r="V559" s="63"/>
      <c r="W559" s="62"/>
      <c r="X559" s="63"/>
      <c r="Y559" s="62"/>
      <c r="Z559" s="63"/>
      <c r="AA559" s="63"/>
      <c r="AB559" s="62"/>
      <c r="AC559" s="62"/>
      <c r="AD559" s="19" t="str">
        <f t="shared" si="25"/>
        <v/>
      </c>
      <c r="AE559" s="62"/>
      <c r="AF559" s="194" t="str">
        <f t="shared" si="26"/>
        <v/>
      </c>
      <c r="AU559"/>
      <c r="AY559" s="84">
        <v>0</v>
      </c>
    </row>
    <row r="560" spans="1:51" x14ac:dyDescent="0.35">
      <c r="A560" s="171">
        <v>550</v>
      </c>
      <c r="B560" s="60"/>
      <c r="C560" s="60"/>
      <c r="D560" s="71"/>
      <c r="E560" s="71"/>
      <c r="F560" s="193" t="str">
        <f t="shared" si="24"/>
        <v/>
      </c>
      <c r="G560" s="71"/>
      <c r="H560" s="62"/>
      <c r="I560" s="62"/>
      <c r="J560" s="62"/>
      <c r="K560" s="60"/>
      <c r="L560" s="71"/>
      <c r="M560" s="71"/>
      <c r="N560" s="71"/>
      <c r="O560" s="134"/>
      <c r="P560" s="62"/>
      <c r="Q560" s="62"/>
      <c r="R560" s="60"/>
      <c r="S560" s="71"/>
      <c r="T560" s="71"/>
      <c r="U560" s="71"/>
      <c r="V560" s="63"/>
      <c r="W560" s="62"/>
      <c r="X560" s="63"/>
      <c r="Y560" s="62"/>
      <c r="Z560" s="63"/>
      <c r="AA560" s="63"/>
      <c r="AB560" s="62"/>
      <c r="AC560" s="62"/>
      <c r="AD560" s="19" t="str">
        <f t="shared" si="25"/>
        <v/>
      </c>
      <c r="AE560" s="62"/>
      <c r="AF560" s="194" t="str">
        <f t="shared" si="26"/>
        <v/>
      </c>
      <c r="AU560"/>
      <c r="AY560" s="84">
        <v>0</v>
      </c>
    </row>
    <row r="561" spans="1:51" x14ac:dyDescent="0.35">
      <c r="A561" s="171">
        <v>551</v>
      </c>
      <c r="B561" s="60"/>
      <c r="C561" s="60"/>
      <c r="D561" s="71"/>
      <c r="E561" s="71"/>
      <c r="F561" s="193" t="str">
        <f t="shared" si="24"/>
        <v/>
      </c>
      <c r="G561" s="71"/>
      <c r="H561" s="62"/>
      <c r="I561" s="62"/>
      <c r="J561" s="62"/>
      <c r="K561" s="60"/>
      <c r="L561" s="71"/>
      <c r="M561" s="71"/>
      <c r="N561" s="71"/>
      <c r="O561" s="134"/>
      <c r="P561" s="62"/>
      <c r="Q561" s="62"/>
      <c r="R561" s="60"/>
      <c r="S561" s="71"/>
      <c r="T561" s="71"/>
      <c r="U561" s="71"/>
      <c r="V561" s="63"/>
      <c r="W561" s="62"/>
      <c r="X561" s="63"/>
      <c r="Y561" s="62"/>
      <c r="Z561" s="63"/>
      <c r="AA561" s="63"/>
      <c r="AB561" s="62"/>
      <c r="AC561" s="62"/>
      <c r="AD561" s="19" t="str">
        <f t="shared" si="25"/>
        <v/>
      </c>
      <c r="AE561" s="62"/>
      <c r="AF561" s="194" t="str">
        <f t="shared" si="26"/>
        <v/>
      </c>
      <c r="AU561"/>
      <c r="AY561" s="84">
        <v>0</v>
      </c>
    </row>
    <row r="562" spans="1:51" x14ac:dyDescent="0.35">
      <c r="A562" s="171">
        <v>552</v>
      </c>
      <c r="B562" s="60"/>
      <c r="C562" s="60"/>
      <c r="D562" s="71"/>
      <c r="E562" s="71"/>
      <c r="F562" s="193" t="str">
        <f t="shared" si="24"/>
        <v/>
      </c>
      <c r="G562" s="71"/>
      <c r="H562" s="62"/>
      <c r="I562" s="62"/>
      <c r="J562" s="62"/>
      <c r="K562" s="60"/>
      <c r="L562" s="71"/>
      <c r="M562" s="71"/>
      <c r="N562" s="71"/>
      <c r="O562" s="134"/>
      <c r="P562" s="62"/>
      <c r="Q562" s="62"/>
      <c r="R562" s="60"/>
      <c r="S562" s="71"/>
      <c r="T562" s="71"/>
      <c r="U562" s="71"/>
      <c r="V562" s="63"/>
      <c r="W562" s="62"/>
      <c r="X562" s="63"/>
      <c r="Y562" s="62"/>
      <c r="Z562" s="63"/>
      <c r="AA562" s="63"/>
      <c r="AB562" s="62"/>
      <c r="AC562" s="62"/>
      <c r="AD562" s="19" t="str">
        <f t="shared" si="25"/>
        <v/>
      </c>
      <c r="AE562" s="62"/>
      <c r="AF562" s="194" t="str">
        <f t="shared" si="26"/>
        <v/>
      </c>
      <c r="AU562"/>
      <c r="AY562" s="84">
        <v>0</v>
      </c>
    </row>
    <row r="563" spans="1:51" x14ac:dyDescent="0.35">
      <c r="A563" s="171">
        <v>553</v>
      </c>
      <c r="B563" s="60"/>
      <c r="C563" s="60"/>
      <c r="D563" s="71"/>
      <c r="E563" s="71"/>
      <c r="F563" s="193" t="str">
        <f t="shared" si="24"/>
        <v/>
      </c>
      <c r="G563" s="71"/>
      <c r="H563" s="62"/>
      <c r="I563" s="62"/>
      <c r="J563" s="62"/>
      <c r="K563" s="60"/>
      <c r="L563" s="71"/>
      <c r="M563" s="71"/>
      <c r="N563" s="71"/>
      <c r="O563" s="134"/>
      <c r="P563" s="62"/>
      <c r="Q563" s="62"/>
      <c r="R563" s="60"/>
      <c r="S563" s="71"/>
      <c r="T563" s="71"/>
      <c r="U563" s="71"/>
      <c r="V563" s="63"/>
      <c r="W563" s="62"/>
      <c r="X563" s="63"/>
      <c r="Y563" s="62"/>
      <c r="Z563" s="63"/>
      <c r="AA563" s="63"/>
      <c r="AB563" s="62"/>
      <c r="AC563" s="62"/>
      <c r="AD563" s="19" t="str">
        <f t="shared" si="25"/>
        <v/>
      </c>
      <c r="AE563" s="62"/>
      <c r="AF563" s="194" t="str">
        <f t="shared" si="26"/>
        <v/>
      </c>
      <c r="AU563"/>
      <c r="AY563" s="84">
        <v>0</v>
      </c>
    </row>
    <row r="564" spans="1:51" x14ac:dyDescent="0.35">
      <c r="A564" s="171">
        <v>554</v>
      </c>
      <c r="B564" s="60"/>
      <c r="C564" s="60"/>
      <c r="D564" s="71"/>
      <c r="E564" s="71"/>
      <c r="F564" s="193" t="str">
        <f t="shared" si="24"/>
        <v/>
      </c>
      <c r="G564" s="71"/>
      <c r="H564" s="62"/>
      <c r="I564" s="62"/>
      <c r="J564" s="62"/>
      <c r="K564" s="60"/>
      <c r="L564" s="71"/>
      <c r="M564" s="71"/>
      <c r="N564" s="71"/>
      <c r="O564" s="134"/>
      <c r="P564" s="62"/>
      <c r="Q564" s="62"/>
      <c r="R564" s="60"/>
      <c r="S564" s="71"/>
      <c r="T564" s="71"/>
      <c r="U564" s="71"/>
      <c r="V564" s="63"/>
      <c r="W564" s="62"/>
      <c r="X564" s="63"/>
      <c r="Y564" s="62"/>
      <c r="Z564" s="63"/>
      <c r="AA564" s="63"/>
      <c r="AB564" s="62"/>
      <c r="AC564" s="62"/>
      <c r="AD564" s="19" t="str">
        <f t="shared" si="25"/>
        <v/>
      </c>
      <c r="AE564" s="62"/>
      <c r="AF564" s="194" t="str">
        <f t="shared" si="26"/>
        <v/>
      </c>
      <c r="AU564"/>
      <c r="AY564" s="84">
        <v>0</v>
      </c>
    </row>
    <row r="565" spans="1:51" x14ac:dyDescent="0.35">
      <c r="A565" s="171">
        <v>555</v>
      </c>
      <c r="B565" s="60"/>
      <c r="C565" s="60"/>
      <c r="D565" s="71"/>
      <c r="E565" s="71"/>
      <c r="F565" s="193" t="str">
        <f t="shared" si="24"/>
        <v/>
      </c>
      <c r="G565" s="71"/>
      <c r="H565" s="62"/>
      <c r="I565" s="62"/>
      <c r="J565" s="62"/>
      <c r="K565" s="60"/>
      <c r="L565" s="71"/>
      <c r="M565" s="71"/>
      <c r="N565" s="71"/>
      <c r="O565" s="134"/>
      <c r="P565" s="62"/>
      <c r="Q565" s="62"/>
      <c r="R565" s="60"/>
      <c r="S565" s="71"/>
      <c r="T565" s="71"/>
      <c r="U565" s="71"/>
      <c r="V565" s="63"/>
      <c r="W565" s="62"/>
      <c r="X565" s="63"/>
      <c r="Y565" s="62"/>
      <c r="Z565" s="63"/>
      <c r="AA565" s="63"/>
      <c r="AB565" s="62"/>
      <c r="AC565" s="62"/>
      <c r="AD565" s="19" t="str">
        <f t="shared" si="25"/>
        <v/>
      </c>
      <c r="AE565" s="62"/>
      <c r="AF565" s="194" t="str">
        <f t="shared" si="26"/>
        <v/>
      </c>
      <c r="AU565"/>
      <c r="AY565" s="84">
        <v>0</v>
      </c>
    </row>
    <row r="566" spans="1:51" x14ac:dyDescent="0.35">
      <c r="A566" s="171">
        <v>556</v>
      </c>
      <c r="B566" s="60"/>
      <c r="C566" s="60"/>
      <c r="D566" s="71"/>
      <c r="E566" s="71"/>
      <c r="F566" s="193" t="str">
        <f t="shared" si="24"/>
        <v/>
      </c>
      <c r="G566" s="71"/>
      <c r="H566" s="62"/>
      <c r="I566" s="62"/>
      <c r="J566" s="62"/>
      <c r="K566" s="60"/>
      <c r="L566" s="71"/>
      <c r="M566" s="71"/>
      <c r="N566" s="71"/>
      <c r="O566" s="134"/>
      <c r="P566" s="62"/>
      <c r="Q566" s="62"/>
      <c r="R566" s="60"/>
      <c r="S566" s="71"/>
      <c r="T566" s="71"/>
      <c r="U566" s="71"/>
      <c r="V566" s="63"/>
      <c r="W566" s="62"/>
      <c r="X566" s="63"/>
      <c r="Y566" s="62"/>
      <c r="Z566" s="63"/>
      <c r="AA566" s="63"/>
      <c r="AB566" s="62"/>
      <c r="AC566" s="62"/>
      <c r="AD566" s="19" t="str">
        <f t="shared" si="25"/>
        <v/>
      </c>
      <c r="AE566" s="62"/>
      <c r="AF566" s="194" t="str">
        <f t="shared" si="26"/>
        <v/>
      </c>
      <c r="AU566"/>
      <c r="AY566" s="84">
        <v>0</v>
      </c>
    </row>
    <row r="567" spans="1:51" x14ac:dyDescent="0.35">
      <c r="A567" s="171">
        <v>557</v>
      </c>
      <c r="B567" s="60"/>
      <c r="C567" s="60"/>
      <c r="D567" s="71"/>
      <c r="E567" s="71"/>
      <c r="F567" s="193" t="str">
        <f t="shared" si="24"/>
        <v/>
      </c>
      <c r="G567" s="71"/>
      <c r="H567" s="62"/>
      <c r="I567" s="62"/>
      <c r="J567" s="62"/>
      <c r="K567" s="60"/>
      <c r="L567" s="71"/>
      <c r="M567" s="71"/>
      <c r="N567" s="71"/>
      <c r="O567" s="134"/>
      <c r="P567" s="62"/>
      <c r="Q567" s="62"/>
      <c r="R567" s="60"/>
      <c r="S567" s="71"/>
      <c r="T567" s="71"/>
      <c r="U567" s="71"/>
      <c r="V567" s="63"/>
      <c r="W567" s="62"/>
      <c r="X567" s="63"/>
      <c r="Y567" s="62"/>
      <c r="Z567" s="63"/>
      <c r="AA567" s="63"/>
      <c r="AB567" s="62"/>
      <c r="AC567" s="62"/>
      <c r="AD567" s="19" t="str">
        <f t="shared" si="25"/>
        <v/>
      </c>
      <c r="AE567" s="62"/>
      <c r="AF567" s="194" t="str">
        <f t="shared" si="26"/>
        <v/>
      </c>
      <c r="AU567"/>
      <c r="AY567" s="84">
        <v>0</v>
      </c>
    </row>
    <row r="568" spans="1:51" x14ac:dyDescent="0.35">
      <c r="A568" s="171">
        <v>558</v>
      </c>
      <c r="B568" s="60"/>
      <c r="C568" s="60"/>
      <c r="D568" s="71"/>
      <c r="E568" s="71"/>
      <c r="F568" s="193" t="str">
        <f t="shared" si="24"/>
        <v/>
      </c>
      <c r="G568" s="71"/>
      <c r="H568" s="62"/>
      <c r="I568" s="62"/>
      <c r="J568" s="62"/>
      <c r="K568" s="60"/>
      <c r="L568" s="71"/>
      <c r="M568" s="71"/>
      <c r="N568" s="71"/>
      <c r="O568" s="134"/>
      <c r="P568" s="62"/>
      <c r="Q568" s="62"/>
      <c r="R568" s="60"/>
      <c r="S568" s="71"/>
      <c r="T568" s="71"/>
      <c r="U568" s="71"/>
      <c r="V568" s="63"/>
      <c r="W568" s="62"/>
      <c r="X568" s="63"/>
      <c r="Y568" s="62"/>
      <c r="Z568" s="63"/>
      <c r="AA568" s="63"/>
      <c r="AB568" s="62"/>
      <c r="AC568" s="62"/>
      <c r="AD568" s="19" t="str">
        <f t="shared" si="25"/>
        <v/>
      </c>
      <c r="AE568" s="62"/>
      <c r="AF568" s="194" t="str">
        <f t="shared" si="26"/>
        <v/>
      </c>
      <c r="AU568"/>
      <c r="AY568" s="84">
        <v>0</v>
      </c>
    </row>
    <row r="569" spans="1:51" x14ac:dyDescent="0.35">
      <c r="A569" s="171">
        <v>559</v>
      </c>
      <c r="B569" s="60"/>
      <c r="C569" s="60"/>
      <c r="D569" s="71"/>
      <c r="E569" s="71"/>
      <c r="F569" s="193" t="str">
        <f t="shared" si="24"/>
        <v/>
      </c>
      <c r="G569" s="71"/>
      <c r="H569" s="62"/>
      <c r="I569" s="62"/>
      <c r="J569" s="62"/>
      <c r="K569" s="60"/>
      <c r="L569" s="71"/>
      <c r="M569" s="71"/>
      <c r="N569" s="71"/>
      <c r="O569" s="134"/>
      <c r="P569" s="62"/>
      <c r="Q569" s="62"/>
      <c r="R569" s="60"/>
      <c r="S569" s="71"/>
      <c r="T569" s="71"/>
      <c r="U569" s="71"/>
      <c r="V569" s="63"/>
      <c r="W569" s="62"/>
      <c r="X569" s="63"/>
      <c r="Y569" s="62"/>
      <c r="Z569" s="63"/>
      <c r="AA569" s="63"/>
      <c r="AB569" s="62"/>
      <c r="AC569" s="62"/>
      <c r="AD569" s="19" t="str">
        <f t="shared" si="25"/>
        <v/>
      </c>
      <c r="AE569" s="62"/>
      <c r="AF569" s="194" t="str">
        <f t="shared" si="26"/>
        <v/>
      </c>
      <c r="AU569"/>
      <c r="AY569" s="84">
        <v>0</v>
      </c>
    </row>
    <row r="570" spans="1:51" x14ac:dyDescent="0.35">
      <c r="A570" s="171">
        <v>560</v>
      </c>
      <c r="B570" s="60"/>
      <c r="C570" s="60"/>
      <c r="D570" s="71"/>
      <c r="E570" s="71"/>
      <c r="F570" s="193" t="str">
        <f t="shared" si="24"/>
        <v/>
      </c>
      <c r="G570" s="71"/>
      <c r="H570" s="62"/>
      <c r="I570" s="62"/>
      <c r="J570" s="62"/>
      <c r="K570" s="60"/>
      <c r="L570" s="71"/>
      <c r="M570" s="71"/>
      <c r="N570" s="71"/>
      <c r="O570" s="134"/>
      <c r="P570" s="62"/>
      <c r="Q570" s="62"/>
      <c r="R570" s="60"/>
      <c r="S570" s="71"/>
      <c r="T570" s="71"/>
      <c r="U570" s="71"/>
      <c r="V570" s="63"/>
      <c r="W570" s="62"/>
      <c r="X570" s="63"/>
      <c r="Y570" s="62"/>
      <c r="Z570" s="63"/>
      <c r="AA570" s="63"/>
      <c r="AB570" s="62"/>
      <c r="AC570" s="62"/>
      <c r="AD570" s="19" t="str">
        <f t="shared" si="25"/>
        <v/>
      </c>
      <c r="AE570" s="62"/>
      <c r="AF570" s="194" t="str">
        <f t="shared" si="26"/>
        <v/>
      </c>
      <c r="AU570"/>
      <c r="AY570" s="84">
        <v>0</v>
      </c>
    </row>
    <row r="571" spans="1:51" x14ac:dyDescent="0.35">
      <c r="A571" s="171">
        <v>561</v>
      </c>
      <c r="B571" s="60"/>
      <c r="C571" s="60"/>
      <c r="D571" s="71"/>
      <c r="E571" s="71"/>
      <c r="F571" s="193" t="str">
        <f t="shared" si="24"/>
        <v/>
      </c>
      <c r="G571" s="71"/>
      <c r="H571" s="62"/>
      <c r="I571" s="62"/>
      <c r="J571" s="62"/>
      <c r="K571" s="60"/>
      <c r="L571" s="71"/>
      <c r="M571" s="71"/>
      <c r="N571" s="71"/>
      <c r="O571" s="134"/>
      <c r="P571" s="62"/>
      <c r="Q571" s="62"/>
      <c r="R571" s="60"/>
      <c r="S571" s="71"/>
      <c r="T571" s="71"/>
      <c r="U571" s="71"/>
      <c r="V571" s="63"/>
      <c r="W571" s="62"/>
      <c r="X571" s="63"/>
      <c r="Y571" s="62"/>
      <c r="Z571" s="63"/>
      <c r="AA571" s="63"/>
      <c r="AB571" s="62"/>
      <c r="AC571" s="62"/>
      <c r="AD571" s="19" t="str">
        <f t="shared" si="25"/>
        <v/>
      </c>
      <c r="AE571" s="62"/>
      <c r="AF571" s="194" t="str">
        <f t="shared" si="26"/>
        <v/>
      </c>
      <c r="AU571"/>
      <c r="AY571" s="84">
        <v>0</v>
      </c>
    </row>
    <row r="572" spans="1:51" x14ac:dyDescent="0.35">
      <c r="A572" s="171">
        <v>562</v>
      </c>
      <c r="B572" s="60"/>
      <c r="C572" s="60"/>
      <c r="D572" s="71"/>
      <c r="E572" s="71"/>
      <c r="F572" s="193" t="str">
        <f t="shared" si="24"/>
        <v/>
      </c>
      <c r="G572" s="71"/>
      <c r="H572" s="62"/>
      <c r="I572" s="62"/>
      <c r="J572" s="62"/>
      <c r="K572" s="60"/>
      <c r="L572" s="71"/>
      <c r="M572" s="71"/>
      <c r="N572" s="71"/>
      <c r="O572" s="134"/>
      <c r="P572" s="62"/>
      <c r="Q572" s="62"/>
      <c r="R572" s="60"/>
      <c r="S572" s="71"/>
      <c r="T572" s="71"/>
      <c r="U572" s="71"/>
      <c r="V572" s="63"/>
      <c r="W572" s="62"/>
      <c r="X572" s="63"/>
      <c r="Y572" s="62"/>
      <c r="Z572" s="63"/>
      <c r="AA572" s="63"/>
      <c r="AB572" s="62"/>
      <c r="AC572" s="62"/>
      <c r="AD572" s="19" t="str">
        <f t="shared" si="25"/>
        <v/>
      </c>
      <c r="AE572" s="62"/>
      <c r="AF572" s="194" t="str">
        <f t="shared" si="26"/>
        <v/>
      </c>
      <c r="AU572"/>
      <c r="AY572" s="84">
        <v>0</v>
      </c>
    </row>
    <row r="573" spans="1:51" x14ac:dyDescent="0.35">
      <c r="A573" s="171">
        <v>563</v>
      </c>
      <c r="B573" s="60"/>
      <c r="C573" s="60"/>
      <c r="D573" s="71"/>
      <c r="E573" s="71"/>
      <c r="F573" s="193" t="str">
        <f t="shared" si="24"/>
        <v/>
      </c>
      <c r="G573" s="71"/>
      <c r="H573" s="62"/>
      <c r="I573" s="62"/>
      <c r="J573" s="62"/>
      <c r="K573" s="60"/>
      <c r="L573" s="71"/>
      <c r="M573" s="71"/>
      <c r="N573" s="71"/>
      <c r="O573" s="134"/>
      <c r="P573" s="62"/>
      <c r="Q573" s="62"/>
      <c r="R573" s="60"/>
      <c r="S573" s="71"/>
      <c r="T573" s="71"/>
      <c r="U573" s="71"/>
      <c r="V573" s="63"/>
      <c r="W573" s="62"/>
      <c r="X573" s="63"/>
      <c r="Y573" s="62"/>
      <c r="Z573" s="63"/>
      <c r="AA573" s="63"/>
      <c r="AB573" s="62"/>
      <c r="AC573" s="62"/>
      <c r="AD573" s="19" t="str">
        <f t="shared" si="25"/>
        <v/>
      </c>
      <c r="AE573" s="62"/>
      <c r="AF573" s="194" t="str">
        <f t="shared" si="26"/>
        <v/>
      </c>
      <c r="AU573"/>
      <c r="AY573" s="84">
        <v>0</v>
      </c>
    </row>
    <row r="574" spans="1:51" x14ac:dyDescent="0.35">
      <c r="A574" s="171">
        <v>564</v>
      </c>
      <c r="B574" s="60"/>
      <c r="C574" s="60"/>
      <c r="D574" s="71"/>
      <c r="E574" s="71"/>
      <c r="F574" s="193" t="str">
        <f t="shared" si="24"/>
        <v/>
      </c>
      <c r="G574" s="71"/>
      <c r="H574" s="62"/>
      <c r="I574" s="62"/>
      <c r="J574" s="62"/>
      <c r="K574" s="60"/>
      <c r="L574" s="71"/>
      <c r="M574" s="71"/>
      <c r="N574" s="71"/>
      <c r="O574" s="134"/>
      <c r="P574" s="62"/>
      <c r="Q574" s="62"/>
      <c r="R574" s="60"/>
      <c r="S574" s="71"/>
      <c r="T574" s="71"/>
      <c r="U574" s="71"/>
      <c r="V574" s="63"/>
      <c r="W574" s="62"/>
      <c r="X574" s="63"/>
      <c r="Y574" s="62"/>
      <c r="Z574" s="63"/>
      <c r="AA574" s="63"/>
      <c r="AB574" s="62"/>
      <c r="AC574" s="62"/>
      <c r="AD574" s="19" t="str">
        <f t="shared" si="25"/>
        <v/>
      </c>
      <c r="AE574" s="62"/>
      <c r="AF574" s="194" t="str">
        <f t="shared" si="26"/>
        <v/>
      </c>
      <c r="AU574"/>
      <c r="AY574" s="84">
        <v>0</v>
      </c>
    </row>
    <row r="575" spans="1:51" x14ac:dyDescent="0.35">
      <c r="A575" s="171">
        <v>565</v>
      </c>
      <c r="B575" s="60"/>
      <c r="C575" s="60"/>
      <c r="D575" s="71"/>
      <c r="E575" s="71"/>
      <c r="F575" s="193" t="str">
        <f t="shared" si="24"/>
        <v/>
      </c>
      <c r="G575" s="71"/>
      <c r="H575" s="62"/>
      <c r="I575" s="62"/>
      <c r="J575" s="62"/>
      <c r="K575" s="60"/>
      <c r="L575" s="71"/>
      <c r="M575" s="71"/>
      <c r="N575" s="71"/>
      <c r="O575" s="134"/>
      <c r="P575" s="62"/>
      <c r="Q575" s="62"/>
      <c r="R575" s="60"/>
      <c r="S575" s="71"/>
      <c r="T575" s="71"/>
      <c r="U575" s="71"/>
      <c r="V575" s="63"/>
      <c r="W575" s="62"/>
      <c r="X575" s="63"/>
      <c r="Y575" s="62"/>
      <c r="Z575" s="63"/>
      <c r="AA575" s="63"/>
      <c r="AB575" s="62"/>
      <c r="AC575" s="62"/>
      <c r="AD575" s="19" t="str">
        <f t="shared" si="25"/>
        <v/>
      </c>
      <c r="AE575" s="62"/>
      <c r="AF575" s="194" t="str">
        <f t="shared" si="26"/>
        <v/>
      </c>
      <c r="AU575"/>
      <c r="AY575" s="84">
        <v>0</v>
      </c>
    </row>
    <row r="576" spans="1:51" x14ac:dyDescent="0.35">
      <c r="A576" s="171">
        <v>566</v>
      </c>
      <c r="B576" s="60"/>
      <c r="C576" s="60"/>
      <c r="D576" s="71"/>
      <c r="E576" s="71"/>
      <c r="F576" s="193" t="str">
        <f t="shared" si="24"/>
        <v/>
      </c>
      <c r="G576" s="71"/>
      <c r="H576" s="62"/>
      <c r="I576" s="62"/>
      <c r="J576" s="62"/>
      <c r="K576" s="60"/>
      <c r="L576" s="71"/>
      <c r="M576" s="71"/>
      <c r="N576" s="71"/>
      <c r="O576" s="134"/>
      <c r="P576" s="62"/>
      <c r="Q576" s="62"/>
      <c r="R576" s="60"/>
      <c r="S576" s="71"/>
      <c r="T576" s="71"/>
      <c r="U576" s="71"/>
      <c r="V576" s="63"/>
      <c r="W576" s="62"/>
      <c r="X576" s="63"/>
      <c r="Y576" s="62"/>
      <c r="Z576" s="63"/>
      <c r="AA576" s="63"/>
      <c r="AB576" s="62"/>
      <c r="AC576" s="62"/>
      <c r="AD576" s="19" t="str">
        <f t="shared" si="25"/>
        <v/>
      </c>
      <c r="AE576" s="62"/>
      <c r="AF576" s="194" t="str">
        <f t="shared" si="26"/>
        <v/>
      </c>
      <c r="AU576"/>
      <c r="AY576" s="84">
        <v>0</v>
      </c>
    </row>
    <row r="577" spans="1:51" x14ac:dyDescent="0.35">
      <c r="A577" s="171">
        <v>567</v>
      </c>
      <c r="B577" s="60"/>
      <c r="C577" s="60"/>
      <c r="D577" s="71"/>
      <c r="E577" s="71"/>
      <c r="F577" s="193" t="str">
        <f t="shared" si="24"/>
        <v/>
      </c>
      <c r="G577" s="71"/>
      <c r="H577" s="62"/>
      <c r="I577" s="62"/>
      <c r="J577" s="62"/>
      <c r="K577" s="60"/>
      <c r="L577" s="71"/>
      <c r="M577" s="71"/>
      <c r="N577" s="71"/>
      <c r="O577" s="134"/>
      <c r="P577" s="62"/>
      <c r="Q577" s="62"/>
      <c r="R577" s="60"/>
      <c r="S577" s="71"/>
      <c r="T577" s="71"/>
      <c r="U577" s="71"/>
      <c r="V577" s="63"/>
      <c r="W577" s="62"/>
      <c r="X577" s="63"/>
      <c r="Y577" s="62"/>
      <c r="Z577" s="63"/>
      <c r="AA577" s="63"/>
      <c r="AB577" s="62"/>
      <c r="AC577" s="62"/>
      <c r="AD577" s="19" t="str">
        <f t="shared" si="25"/>
        <v/>
      </c>
      <c r="AE577" s="62"/>
      <c r="AF577" s="194" t="str">
        <f t="shared" si="26"/>
        <v/>
      </c>
      <c r="AU577"/>
      <c r="AY577" s="84">
        <v>0</v>
      </c>
    </row>
    <row r="578" spans="1:51" x14ac:dyDescent="0.35">
      <c r="A578" s="171">
        <v>568</v>
      </c>
      <c r="B578" s="60"/>
      <c r="C578" s="60"/>
      <c r="D578" s="71"/>
      <c r="E578" s="71"/>
      <c r="F578" s="193" t="str">
        <f t="shared" si="24"/>
        <v/>
      </c>
      <c r="G578" s="71"/>
      <c r="H578" s="62"/>
      <c r="I578" s="62"/>
      <c r="J578" s="62"/>
      <c r="K578" s="60"/>
      <c r="L578" s="71"/>
      <c r="M578" s="71"/>
      <c r="N578" s="71"/>
      <c r="O578" s="134"/>
      <c r="P578" s="62"/>
      <c r="Q578" s="62"/>
      <c r="R578" s="60"/>
      <c r="S578" s="71"/>
      <c r="T578" s="71"/>
      <c r="U578" s="71"/>
      <c r="V578" s="63"/>
      <c r="W578" s="62"/>
      <c r="X578" s="63"/>
      <c r="Y578" s="62"/>
      <c r="Z578" s="63"/>
      <c r="AA578" s="63"/>
      <c r="AB578" s="62"/>
      <c r="AC578" s="62"/>
      <c r="AD578" s="19" t="str">
        <f t="shared" si="25"/>
        <v/>
      </c>
      <c r="AE578" s="62"/>
      <c r="AF578" s="194" t="str">
        <f t="shared" si="26"/>
        <v/>
      </c>
      <c r="AU578"/>
      <c r="AY578" s="84">
        <v>0</v>
      </c>
    </row>
    <row r="579" spans="1:51" x14ac:dyDescent="0.35">
      <c r="A579" s="171">
        <v>569</v>
      </c>
      <c r="B579" s="60"/>
      <c r="C579" s="60"/>
      <c r="D579" s="71"/>
      <c r="E579" s="71"/>
      <c r="F579" s="193" t="str">
        <f t="shared" si="24"/>
        <v/>
      </c>
      <c r="G579" s="71"/>
      <c r="H579" s="62"/>
      <c r="I579" s="62"/>
      <c r="J579" s="62"/>
      <c r="K579" s="60"/>
      <c r="L579" s="71"/>
      <c r="M579" s="71"/>
      <c r="N579" s="71"/>
      <c r="O579" s="134"/>
      <c r="P579" s="62"/>
      <c r="Q579" s="62"/>
      <c r="R579" s="60"/>
      <c r="S579" s="71"/>
      <c r="T579" s="71"/>
      <c r="U579" s="71"/>
      <c r="V579" s="63"/>
      <c r="W579" s="62"/>
      <c r="X579" s="63"/>
      <c r="Y579" s="62"/>
      <c r="Z579" s="63"/>
      <c r="AA579" s="63"/>
      <c r="AB579" s="62"/>
      <c r="AC579" s="62"/>
      <c r="AD579" s="19" t="str">
        <f t="shared" si="25"/>
        <v/>
      </c>
      <c r="AE579" s="62"/>
      <c r="AF579" s="194" t="str">
        <f t="shared" si="26"/>
        <v/>
      </c>
      <c r="AU579"/>
      <c r="AY579" s="84">
        <v>0</v>
      </c>
    </row>
    <row r="580" spans="1:51" x14ac:dyDescent="0.35">
      <c r="A580" s="171">
        <v>570</v>
      </c>
      <c r="B580" s="60"/>
      <c r="C580" s="60"/>
      <c r="D580" s="71"/>
      <c r="E580" s="71"/>
      <c r="F580" s="193" t="str">
        <f t="shared" si="24"/>
        <v/>
      </c>
      <c r="G580" s="71"/>
      <c r="H580" s="62"/>
      <c r="I580" s="62"/>
      <c r="J580" s="62"/>
      <c r="K580" s="60"/>
      <c r="L580" s="71"/>
      <c r="M580" s="71"/>
      <c r="N580" s="71"/>
      <c r="O580" s="134"/>
      <c r="P580" s="62"/>
      <c r="Q580" s="62"/>
      <c r="R580" s="60"/>
      <c r="S580" s="71"/>
      <c r="T580" s="71"/>
      <c r="U580" s="71"/>
      <c r="V580" s="63"/>
      <c r="W580" s="62"/>
      <c r="X580" s="63"/>
      <c r="Y580" s="62"/>
      <c r="Z580" s="63"/>
      <c r="AA580" s="63"/>
      <c r="AB580" s="62"/>
      <c r="AC580" s="62"/>
      <c r="AD580" s="19" t="str">
        <f t="shared" si="25"/>
        <v/>
      </c>
      <c r="AE580" s="62"/>
      <c r="AF580" s="194" t="str">
        <f t="shared" si="26"/>
        <v/>
      </c>
      <c r="AU580"/>
      <c r="AY580" s="84">
        <v>0</v>
      </c>
    </row>
    <row r="581" spans="1:51" x14ac:dyDescent="0.35">
      <c r="A581" s="171">
        <v>571</v>
      </c>
      <c r="B581" s="60"/>
      <c r="C581" s="60"/>
      <c r="D581" s="71"/>
      <c r="E581" s="71"/>
      <c r="F581" s="193" t="str">
        <f t="shared" si="24"/>
        <v/>
      </c>
      <c r="G581" s="71"/>
      <c r="H581" s="62"/>
      <c r="I581" s="62"/>
      <c r="J581" s="62"/>
      <c r="K581" s="60"/>
      <c r="L581" s="71"/>
      <c r="M581" s="71"/>
      <c r="N581" s="71"/>
      <c r="O581" s="134"/>
      <c r="P581" s="62"/>
      <c r="Q581" s="62"/>
      <c r="R581" s="60"/>
      <c r="S581" s="71"/>
      <c r="T581" s="71"/>
      <c r="U581" s="71"/>
      <c r="V581" s="63"/>
      <c r="W581" s="62"/>
      <c r="X581" s="63"/>
      <c r="Y581" s="62"/>
      <c r="Z581" s="63"/>
      <c r="AA581" s="63"/>
      <c r="AB581" s="62"/>
      <c r="AC581" s="62"/>
      <c r="AD581" s="19" t="str">
        <f t="shared" si="25"/>
        <v/>
      </c>
      <c r="AE581" s="62"/>
      <c r="AF581" s="194" t="str">
        <f t="shared" si="26"/>
        <v/>
      </c>
      <c r="AU581"/>
      <c r="AY581" s="84">
        <v>0</v>
      </c>
    </row>
    <row r="582" spans="1:51" x14ac:dyDescent="0.35">
      <c r="A582" s="171">
        <v>572</v>
      </c>
      <c r="B582" s="60"/>
      <c r="C582" s="60"/>
      <c r="D582" s="71"/>
      <c r="E582" s="71"/>
      <c r="F582" s="193" t="str">
        <f t="shared" si="24"/>
        <v/>
      </c>
      <c r="G582" s="71"/>
      <c r="H582" s="62"/>
      <c r="I582" s="62"/>
      <c r="J582" s="62"/>
      <c r="K582" s="60"/>
      <c r="L582" s="71"/>
      <c r="M582" s="71"/>
      <c r="N582" s="71"/>
      <c r="O582" s="134"/>
      <c r="P582" s="62"/>
      <c r="Q582" s="62"/>
      <c r="R582" s="60"/>
      <c r="S582" s="71"/>
      <c r="T582" s="71"/>
      <c r="U582" s="71"/>
      <c r="V582" s="63"/>
      <c r="W582" s="62"/>
      <c r="X582" s="63"/>
      <c r="Y582" s="62"/>
      <c r="Z582" s="63"/>
      <c r="AA582" s="63"/>
      <c r="AB582" s="62"/>
      <c r="AC582" s="62"/>
      <c r="AD582" s="19" t="str">
        <f t="shared" si="25"/>
        <v/>
      </c>
      <c r="AE582" s="62"/>
      <c r="AF582" s="194" t="str">
        <f t="shared" si="26"/>
        <v/>
      </c>
      <c r="AU582"/>
      <c r="AY582" s="84">
        <v>0</v>
      </c>
    </row>
    <row r="583" spans="1:51" x14ac:dyDescent="0.35">
      <c r="A583" s="171">
        <v>573</v>
      </c>
      <c r="B583" s="60"/>
      <c r="C583" s="60"/>
      <c r="D583" s="71"/>
      <c r="E583" s="71"/>
      <c r="F583" s="193" t="str">
        <f t="shared" si="24"/>
        <v/>
      </c>
      <c r="G583" s="71"/>
      <c r="H583" s="62"/>
      <c r="I583" s="62"/>
      <c r="J583" s="62"/>
      <c r="K583" s="60"/>
      <c r="L583" s="71"/>
      <c r="M583" s="71"/>
      <c r="N583" s="71"/>
      <c r="O583" s="134"/>
      <c r="P583" s="62"/>
      <c r="Q583" s="62"/>
      <c r="R583" s="60"/>
      <c r="S583" s="71"/>
      <c r="T583" s="71"/>
      <c r="U583" s="71"/>
      <c r="V583" s="63"/>
      <c r="W583" s="62"/>
      <c r="X583" s="63"/>
      <c r="Y583" s="62"/>
      <c r="Z583" s="63"/>
      <c r="AA583" s="63"/>
      <c r="AB583" s="62"/>
      <c r="AC583" s="62"/>
      <c r="AD583" s="19" t="str">
        <f t="shared" si="25"/>
        <v/>
      </c>
      <c r="AE583" s="62"/>
      <c r="AF583" s="194" t="str">
        <f t="shared" si="26"/>
        <v/>
      </c>
      <c r="AU583"/>
      <c r="AY583" s="84">
        <v>0</v>
      </c>
    </row>
    <row r="584" spans="1:51" x14ac:dyDescent="0.35">
      <c r="A584" s="171">
        <v>574</v>
      </c>
      <c r="B584" s="60"/>
      <c r="C584" s="60"/>
      <c r="D584" s="71"/>
      <c r="E584" s="71"/>
      <c r="F584" s="193" t="str">
        <f t="shared" si="24"/>
        <v/>
      </c>
      <c r="G584" s="71"/>
      <c r="H584" s="62"/>
      <c r="I584" s="62"/>
      <c r="J584" s="62"/>
      <c r="K584" s="60"/>
      <c r="L584" s="71"/>
      <c r="M584" s="71"/>
      <c r="N584" s="71"/>
      <c r="O584" s="134"/>
      <c r="P584" s="62"/>
      <c r="Q584" s="62"/>
      <c r="R584" s="60"/>
      <c r="S584" s="71"/>
      <c r="T584" s="71"/>
      <c r="U584" s="71"/>
      <c r="V584" s="63"/>
      <c r="W584" s="62"/>
      <c r="X584" s="63"/>
      <c r="Y584" s="62"/>
      <c r="Z584" s="63"/>
      <c r="AA584" s="63"/>
      <c r="AB584" s="62"/>
      <c r="AC584" s="62"/>
      <c r="AD584" s="19" t="str">
        <f t="shared" si="25"/>
        <v/>
      </c>
      <c r="AE584" s="62"/>
      <c r="AF584" s="194" t="str">
        <f t="shared" si="26"/>
        <v/>
      </c>
      <c r="AU584"/>
      <c r="AY584" s="84">
        <v>0</v>
      </c>
    </row>
    <row r="585" spans="1:51" x14ac:dyDescent="0.35">
      <c r="A585" s="171">
        <v>575</v>
      </c>
      <c r="B585" s="60"/>
      <c r="C585" s="60"/>
      <c r="D585" s="71"/>
      <c r="E585" s="71"/>
      <c r="F585" s="193" t="str">
        <f t="shared" si="24"/>
        <v/>
      </c>
      <c r="G585" s="71"/>
      <c r="H585" s="62"/>
      <c r="I585" s="62"/>
      <c r="J585" s="62"/>
      <c r="K585" s="60"/>
      <c r="L585" s="71"/>
      <c r="M585" s="71"/>
      <c r="N585" s="71"/>
      <c r="O585" s="134"/>
      <c r="P585" s="62"/>
      <c r="Q585" s="62"/>
      <c r="R585" s="60"/>
      <c r="S585" s="71"/>
      <c r="T585" s="71"/>
      <c r="U585" s="71"/>
      <c r="V585" s="63"/>
      <c r="W585" s="62"/>
      <c r="X585" s="63"/>
      <c r="Y585" s="62"/>
      <c r="Z585" s="63"/>
      <c r="AA585" s="63"/>
      <c r="AB585" s="62"/>
      <c r="AC585" s="62"/>
      <c r="AD585" s="19" t="str">
        <f t="shared" si="25"/>
        <v/>
      </c>
      <c r="AE585" s="62"/>
      <c r="AF585" s="194" t="str">
        <f t="shared" si="26"/>
        <v/>
      </c>
      <c r="AU585"/>
      <c r="AY585" s="84">
        <v>0</v>
      </c>
    </row>
    <row r="586" spans="1:51" x14ac:dyDescent="0.35">
      <c r="A586" s="171">
        <v>576</v>
      </c>
      <c r="B586" s="60"/>
      <c r="C586" s="60"/>
      <c r="D586" s="71"/>
      <c r="E586" s="71"/>
      <c r="F586" s="193" t="str">
        <f t="shared" si="24"/>
        <v/>
      </c>
      <c r="G586" s="71"/>
      <c r="H586" s="62"/>
      <c r="I586" s="62"/>
      <c r="J586" s="62"/>
      <c r="K586" s="60"/>
      <c r="L586" s="71"/>
      <c r="M586" s="71"/>
      <c r="N586" s="71"/>
      <c r="O586" s="134"/>
      <c r="P586" s="62"/>
      <c r="Q586" s="62"/>
      <c r="R586" s="60"/>
      <c r="S586" s="71"/>
      <c r="T586" s="71"/>
      <c r="U586" s="71"/>
      <c r="V586" s="63"/>
      <c r="W586" s="62"/>
      <c r="X586" s="63"/>
      <c r="Y586" s="62"/>
      <c r="Z586" s="63"/>
      <c r="AA586" s="63"/>
      <c r="AB586" s="62"/>
      <c r="AC586" s="62"/>
      <c r="AD586" s="19" t="str">
        <f t="shared" si="25"/>
        <v/>
      </c>
      <c r="AE586" s="62"/>
      <c r="AF586" s="194" t="str">
        <f t="shared" si="26"/>
        <v/>
      </c>
      <c r="AU586"/>
      <c r="AY586" s="84">
        <v>0</v>
      </c>
    </row>
    <row r="587" spans="1:51" x14ac:dyDescent="0.35">
      <c r="A587" s="171">
        <v>577</v>
      </c>
      <c r="B587" s="60"/>
      <c r="C587" s="60"/>
      <c r="D587" s="71"/>
      <c r="E587" s="71"/>
      <c r="F587" s="193" t="str">
        <f t="shared" ref="F587:F610" si="27">IF(ISBLANK(B587),"",E587-D587+1)</f>
        <v/>
      </c>
      <c r="G587" s="71"/>
      <c r="H587" s="62"/>
      <c r="I587" s="62"/>
      <c r="J587" s="62"/>
      <c r="K587" s="60"/>
      <c r="L587" s="71"/>
      <c r="M587" s="71"/>
      <c r="N587" s="71"/>
      <c r="O587" s="134"/>
      <c r="P587" s="62"/>
      <c r="Q587" s="62"/>
      <c r="R587" s="60"/>
      <c r="S587" s="71"/>
      <c r="T587" s="71"/>
      <c r="U587" s="71"/>
      <c r="V587" s="63"/>
      <c r="W587" s="62"/>
      <c r="X587" s="63"/>
      <c r="Y587" s="62"/>
      <c r="Z587" s="63"/>
      <c r="AA587" s="63"/>
      <c r="AB587" s="62"/>
      <c r="AC587" s="62"/>
      <c r="AD587" s="19" t="str">
        <f t="shared" si="25"/>
        <v/>
      </c>
      <c r="AE587" s="62"/>
      <c r="AF587" s="194" t="str">
        <f t="shared" si="26"/>
        <v/>
      </c>
      <c r="AU587"/>
      <c r="AY587" s="84">
        <v>0</v>
      </c>
    </row>
    <row r="588" spans="1:51" x14ac:dyDescent="0.35">
      <c r="A588" s="171">
        <v>578</v>
      </c>
      <c r="B588" s="60"/>
      <c r="C588" s="60"/>
      <c r="D588" s="71"/>
      <c r="E588" s="71"/>
      <c r="F588" s="193" t="str">
        <f t="shared" si="27"/>
        <v/>
      </c>
      <c r="G588" s="71"/>
      <c r="H588" s="62"/>
      <c r="I588" s="62"/>
      <c r="J588" s="62"/>
      <c r="K588" s="60"/>
      <c r="L588" s="71"/>
      <c r="M588" s="71"/>
      <c r="N588" s="71"/>
      <c r="O588" s="134"/>
      <c r="P588" s="62"/>
      <c r="Q588" s="62"/>
      <c r="R588" s="60"/>
      <c r="S588" s="71"/>
      <c r="T588" s="71"/>
      <c r="U588" s="71"/>
      <c r="V588" s="63"/>
      <c r="W588" s="62"/>
      <c r="X588" s="63"/>
      <c r="Y588" s="62"/>
      <c r="Z588" s="63"/>
      <c r="AA588" s="63"/>
      <c r="AB588" s="62"/>
      <c r="AC588" s="62"/>
      <c r="AD588" s="19" t="str">
        <f t="shared" ref="AD588:AD610" si="28">IF(ISBLANK(B588),"",IF(AB588=0,1,(IF(Z588="Скорость потока измерялась на сухой основе, а концентрация CH4 измерялась на влажной основе",1/(1-AB588),1-AB588))))</f>
        <v/>
      </c>
      <c r="AE588" s="62"/>
      <c r="AF588" s="194" t="str">
        <f t="shared" ref="AF588:AF610" si="29">IF(ISBLANK(B588),"",IF(I588="скм/м",F588*(H588*AD588*(P588/100)*0.6776*1*1440*(1/1000)),F588*(H588*AD588*(P588/100)*0.6776*(288.706/V588)*(X588/101325)*1440*(1/1000))))</f>
        <v/>
      </c>
      <c r="AU588"/>
      <c r="AY588" s="84">
        <v>0</v>
      </c>
    </row>
    <row r="589" spans="1:51" x14ac:dyDescent="0.35">
      <c r="A589" s="171">
        <v>579</v>
      </c>
      <c r="B589" s="60"/>
      <c r="C589" s="60"/>
      <c r="D589" s="71"/>
      <c r="E589" s="71"/>
      <c r="F589" s="193" t="str">
        <f t="shared" si="27"/>
        <v/>
      </c>
      <c r="G589" s="71"/>
      <c r="H589" s="62"/>
      <c r="I589" s="62"/>
      <c r="J589" s="62"/>
      <c r="K589" s="60"/>
      <c r="L589" s="71"/>
      <c r="M589" s="71"/>
      <c r="N589" s="71"/>
      <c r="O589" s="134"/>
      <c r="P589" s="62"/>
      <c r="Q589" s="62"/>
      <c r="R589" s="60"/>
      <c r="S589" s="71"/>
      <c r="T589" s="71"/>
      <c r="U589" s="71"/>
      <c r="V589" s="63"/>
      <c r="W589" s="62"/>
      <c r="X589" s="63"/>
      <c r="Y589" s="62"/>
      <c r="Z589" s="63"/>
      <c r="AA589" s="63"/>
      <c r="AB589" s="62"/>
      <c r="AC589" s="62"/>
      <c r="AD589" s="19" t="str">
        <f t="shared" si="28"/>
        <v/>
      </c>
      <c r="AE589" s="62"/>
      <c r="AF589" s="194" t="str">
        <f t="shared" si="29"/>
        <v/>
      </c>
      <c r="AU589"/>
      <c r="AY589" s="84">
        <v>0</v>
      </c>
    </row>
    <row r="590" spans="1:51" x14ac:dyDescent="0.35">
      <c r="A590" s="171">
        <v>580</v>
      </c>
      <c r="B590" s="60"/>
      <c r="C590" s="60"/>
      <c r="D590" s="71"/>
      <c r="E590" s="71"/>
      <c r="F590" s="193" t="str">
        <f t="shared" si="27"/>
        <v/>
      </c>
      <c r="G590" s="71"/>
      <c r="H590" s="62"/>
      <c r="I590" s="62"/>
      <c r="J590" s="62"/>
      <c r="K590" s="60"/>
      <c r="L590" s="71"/>
      <c r="M590" s="71"/>
      <c r="N590" s="71"/>
      <c r="O590" s="134"/>
      <c r="P590" s="62"/>
      <c r="Q590" s="62"/>
      <c r="R590" s="60"/>
      <c r="S590" s="71"/>
      <c r="T590" s="71"/>
      <c r="U590" s="71"/>
      <c r="V590" s="63"/>
      <c r="W590" s="62"/>
      <c r="X590" s="63"/>
      <c r="Y590" s="62"/>
      <c r="Z590" s="63"/>
      <c r="AA590" s="63"/>
      <c r="AB590" s="62"/>
      <c r="AC590" s="62"/>
      <c r="AD590" s="19" t="str">
        <f t="shared" si="28"/>
        <v/>
      </c>
      <c r="AE590" s="62"/>
      <c r="AF590" s="194" t="str">
        <f t="shared" si="29"/>
        <v/>
      </c>
      <c r="AU590"/>
      <c r="AY590" s="84">
        <v>0</v>
      </c>
    </row>
    <row r="591" spans="1:51" x14ac:dyDescent="0.35">
      <c r="A591" s="171">
        <v>581</v>
      </c>
      <c r="B591" s="60"/>
      <c r="C591" s="60"/>
      <c r="D591" s="71"/>
      <c r="E591" s="71"/>
      <c r="F591" s="193" t="str">
        <f t="shared" si="27"/>
        <v/>
      </c>
      <c r="G591" s="71"/>
      <c r="H591" s="62"/>
      <c r="I591" s="62"/>
      <c r="J591" s="62"/>
      <c r="K591" s="60"/>
      <c r="L591" s="71"/>
      <c r="M591" s="71"/>
      <c r="N591" s="71"/>
      <c r="O591" s="134"/>
      <c r="P591" s="62"/>
      <c r="Q591" s="62"/>
      <c r="R591" s="60"/>
      <c r="S591" s="71"/>
      <c r="T591" s="71"/>
      <c r="U591" s="71"/>
      <c r="V591" s="63"/>
      <c r="W591" s="62"/>
      <c r="X591" s="63"/>
      <c r="Y591" s="62"/>
      <c r="Z591" s="63"/>
      <c r="AA591" s="63"/>
      <c r="AB591" s="62"/>
      <c r="AC591" s="62"/>
      <c r="AD591" s="19" t="str">
        <f t="shared" si="28"/>
        <v/>
      </c>
      <c r="AE591" s="62"/>
      <c r="AF591" s="194" t="str">
        <f t="shared" si="29"/>
        <v/>
      </c>
      <c r="AU591"/>
      <c r="AY591" s="84">
        <v>0</v>
      </c>
    </row>
    <row r="592" spans="1:51" x14ac:dyDescent="0.35">
      <c r="A592" s="171">
        <v>582</v>
      </c>
      <c r="B592" s="60"/>
      <c r="C592" s="60"/>
      <c r="D592" s="71"/>
      <c r="E592" s="71"/>
      <c r="F592" s="193" t="str">
        <f t="shared" si="27"/>
        <v/>
      </c>
      <c r="G592" s="71"/>
      <c r="H592" s="62"/>
      <c r="I592" s="62"/>
      <c r="J592" s="62"/>
      <c r="K592" s="60"/>
      <c r="L592" s="71"/>
      <c r="M592" s="71"/>
      <c r="N592" s="71"/>
      <c r="O592" s="134"/>
      <c r="P592" s="62"/>
      <c r="Q592" s="62"/>
      <c r="R592" s="60"/>
      <c r="S592" s="71"/>
      <c r="T592" s="71"/>
      <c r="U592" s="71"/>
      <c r="V592" s="63"/>
      <c r="W592" s="62"/>
      <c r="X592" s="63"/>
      <c r="Y592" s="62"/>
      <c r="Z592" s="63"/>
      <c r="AA592" s="63"/>
      <c r="AB592" s="62"/>
      <c r="AC592" s="62"/>
      <c r="AD592" s="19" t="str">
        <f t="shared" si="28"/>
        <v/>
      </c>
      <c r="AE592" s="62"/>
      <c r="AF592" s="194" t="str">
        <f t="shared" si="29"/>
        <v/>
      </c>
      <c r="AU592"/>
      <c r="AY592" s="84">
        <v>0</v>
      </c>
    </row>
    <row r="593" spans="1:51" x14ac:dyDescent="0.35">
      <c r="A593" s="171">
        <v>583</v>
      </c>
      <c r="B593" s="60"/>
      <c r="C593" s="60"/>
      <c r="D593" s="71"/>
      <c r="E593" s="71"/>
      <c r="F593" s="193" t="str">
        <f t="shared" si="27"/>
        <v/>
      </c>
      <c r="G593" s="71"/>
      <c r="H593" s="62"/>
      <c r="I593" s="62"/>
      <c r="J593" s="62"/>
      <c r="K593" s="60"/>
      <c r="L593" s="71"/>
      <c r="M593" s="71"/>
      <c r="N593" s="71"/>
      <c r="O593" s="134"/>
      <c r="P593" s="62"/>
      <c r="Q593" s="62"/>
      <c r="R593" s="60"/>
      <c r="S593" s="71"/>
      <c r="T593" s="71"/>
      <c r="U593" s="71"/>
      <c r="V593" s="63"/>
      <c r="W593" s="62"/>
      <c r="X593" s="63"/>
      <c r="Y593" s="62"/>
      <c r="Z593" s="63"/>
      <c r="AA593" s="63"/>
      <c r="AB593" s="62"/>
      <c r="AC593" s="62"/>
      <c r="AD593" s="19" t="str">
        <f t="shared" si="28"/>
        <v/>
      </c>
      <c r="AE593" s="62"/>
      <c r="AF593" s="194" t="str">
        <f t="shared" si="29"/>
        <v/>
      </c>
      <c r="AU593"/>
      <c r="AY593" s="84">
        <v>0</v>
      </c>
    </row>
    <row r="594" spans="1:51" x14ac:dyDescent="0.35">
      <c r="A594" s="171">
        <v>584</v>
      </c>
      <c r="B594" s="60"/>
      <c r="C594" s="60"/>
      <c r="D594" s="71"/>
      <c r="E594" s="71"/>
      <c r="F594" s="193" t="str">
        <f t="shared" si="27"/>
        <v/>
      </c>
      <c r="G594" s="71"/>
      <c r="H594" s="62"/>
      <c r="I594" s="62"/>
      <c r="J594" s="62"/>
      <c r="K594" s="60"/>
      <c r="L594" s="71"/>
      <c r="M594" s="71"/>
      <c r="N594" s="71"/>
      <c r="O594" s="134"/>
      <c r="P594" s="62"/>
      <c r="Q594" s="62"/>
      <c r="R594" s="60"/>
      <c r="S594" s="71"/>
      <c r="T594" s="71"/>
      <c r="U594" s="71"/>
      <c r="V594" s="63"/>
      <c r="W594" s="62"/>
      <c r="X594" s="63"/>
      <c r="Y594" s="62"/>
      <c r="Z594" s="63"/>
      <c r="AA594" s="63"/>
      <c r="AB594" s="62"/>
      <c r="AC594" s="62"/>
      <c r="AD594" s="19" t="str">
        <f t="shared" si="28"/>
        <v/>
      </c>
      <c r="AE594" s="62"/>
      <c r="AF594" s="194" t="str">
        <f t="shared" si="29"/>
        <v/>
      </c>
      <c r="AU594"/>
      <c r="AY594" s="84">
        <v>0</v>
      </c>
    </row>
    <row r="595" spans="1:51" x14ac:dyDescent="0.35">
      <c r="A595" s="171">
        <v>585</v>
      </c>
      <c r="B595" s="60"/>
      <c r="C595" s="60"/>
      <c r="D595" s="71"/>
      <c r="E595" s="71"/>
      <c r="F595" s="193" t="str">
        <f t="shared" si="27"/>
        <v/>
      </c>
      <c r="G595" s="71"/>
      <c r="H595" s="62"/>
      <c r="I595" s="62"/>
      <c r="J595" s="62"/>
      <c r="K595" s="60"/>
      <c r="L595" s="71"/>
      <c r="M595" s="71"/>
      <c r="N595" s="71"/>
      <c r="O595" s="134"/>
      <c r="P595" s="62"/>
      <c r="Q595" s="62"/>
      <c r="R595" s="60"/>
      <c r="S595" s="71"/>
      <c r="T595" s="71"/>
      <c r="U595" s="71"/>
      <c r="V595" s="63"/>
      <c r="W595" s="62"/>
      <c r="X595" s="63"/>
      <c r="Y595" s="62"/>
      <c r="Z595" s="63"/>
      <c r="AA595" s="63"/>
      <c r="AB595" s="62"/>
      <c r="AC595" s="62"/>
      <c r="AD595" s="19" t="str">
        <f t="shared" si="28"/>
        <v/>
      </c>
      <c r="AE595" s="62"/>
      <c r="AF595" s="194" t="str">
        <f t="shared" si="29"/>
        <v/>
      </c>
      <c r="AU595"/>
      <c r="AY595" s="84">
        <v>0</v>
      </c>
    </row>
    <row r="596" spans="1:51" x14ac:dyDescent="0.35">
      <c r="A596" s="171">
        <v>586</v>
      </c>
      <c r="B596" s="60"/>
      <c r="C596" s="60"/>
      <c r="D596" s="71"/>
      <c r="E596" s="71"/>
      <c r="F596" s="193" t="str">
        <f t="shared" si="27"/>
        <v/>
      </c>
      <c r="G596" s="71"/>
      <c r="H596" s="62"/>
      <c r="I596" s="62"/>
      <c r="J596" s="62"/>
      <c r="K596" s="60"/>
      <c r="L596" s="71"/>
      <c r="M596" s="71"/>
      <c r="N596" s="71"/>
      <c r="O596" s="134"/>
      <c r="P596" s="62"/>
      <c r="Q596" s="62"/>
      <c r="R596" s="60"/>
      <c r="S596" s="71"/>
      <c r="T596" s="71"/>
      <c r="U596" s="71"/>
      <c r="V596" s="63"/>
      <c r="W596" s="62"/>
      <c r="X596" s="63"/>
      <c r="Y596" s="62"/>
      <c r="Z596" s="63"/>
      <c r="AA596" s="63"/>
      <c r="AB596" s="62"/>
      <c r="AC596" s="62"/>
      <c r="AD596" s="19" t="str">
        <f t="shared" si="28"/>
        <v/>
      </c>
      <c r="AE596" s="62"/>
      <c r="AF596" s="194" t="str">
        <f t="shared" si="29"/>
        <v/>
      </c>
      <c r="AU596"/>
      <c r="AY596" s="84">
        <v>0</v>
      </c>
    </row>
    <row r="597" spans="1:51" x14ac:dyDescent="0.35">
      <c r="A597" s="171">
        <v>587</v>
      </c>
      <c r="B597" s="60"/>
      <c r="C597" s="60"/>
      <c r="D597" s="71"/>
      <c r="E597" s="71"/>
      <c r="F597" s="193" t="str">
        <f t="shared" si="27"/>
        <v/>
      </c>
      <c r="G597" s="71"/>
      <c r="H597" s="62"/>
      <c r="I597" s="62"/>
      <c r="J597" s="62"/>
      <c r="K597" s="60"/>
      <c r="L597" s="71"/>
      <c r="M597" s="71"/>
      <c r="N597" s="71"/>
      <c r="O597" s="134"/>
      <c r="P597" s="62"/>
      <c r="Q597" s="62"/>
      <c r="R597" s="60"/>
      <c r="S597" s="71"/>
      <c r="T597" s="71"/>
      <c r="U597" s="71"/>
      <c r="V597" s="63"/>
      <c r="W597" s="62"/>
      <c r="X597" s="63"/>
      <c r="Y597" s="62"/>
      <c r="Z597" s="63"/>
      <c r="AA597" s="63"/>
      <c r="AB597" s="62"/>
      <c r="AC597" s="62"/>
      <c r="AD597" s="19" t="str">
        <f t="shared" si="28"/>
        <v/>
      </c>
      <c r="AE597" s="62"/>
      <c r="AF597" s="194" t="str">
        <f t="shared" si="29"/>
        <v/>
      </c>
      <c r="AU597"/>
      <c r="AY597" s="84">
        <v>0</v>
      </c>
    </row>
    <row r="598" spans="1:51" x14ac:dyDescent="0.35">
      <c r="A598" s="171">
        <v>588</v>
      </c>
      <c r="B598" s="60"/>
      <c r="C598" s="60"/>
      <c r="D598" s="71"/>
      <c r="E598" s="71"/>
      <c r="F598" s="193" t="str">
        <f t="shared" si="27"/>
        <v/>
      </c>
      <c r="G598" s="71"/>
      <c r="H598" s="62"/>
      <c r="I598" s="62"/>
      <c r="J598" s="62"/>
      <c r="K598" s="60"/>
      <c r="L598" s="71"/>
      <c r="M598" s="71"/>
      <c r="N598" s="71"/>
      <c r="O598" s="134"/>
      <c r="P598" s="62"/>
      <c r="Q598" s="62"/>
      <c r="R598" s="60"/>
      <c r="S598" s="71"/>
      <c r="T598" s="71"/>
      <c r="U598" s="71"/>
      <c r="V598" s="63"/>
      <c r="W598" s="62"/>
      <c r="X598" s="63"/>
      <c r="Y598" s="62"/>
      <c r="Z598" s="63"/>
      <c r="AA598" s="63"/>
      <c r="AB598" s="62"/>
      <c r="AC598" s="62"/>
      <c r="AD598" s="19" t="str">
        <f t="shared" si="28"/>
        <v/>
      </c>
      <c r="AE598" s="62"/>
      <c r="AF598" s="194" t="str">
        <f t="shared" si="29"/>
        <v/>
      </c>
      <c r="AU598"/>
      <c r="AY598" s="84">
        <v>0</v>
      </c>
    </row>
    <row r="599" spans="1:51" x14ac:dyDescent="0.35">
      <c r="A599" s="171">
        <v>589</v>
      </c>
      <c r="B599" s="60"/>
      <c r="C599" s="60"/>
      <c r="D599" s="71"/>
      <c r="E599" s="71"/>
      <c r="F599" s="193" t="str">
        <f t="shared" si="27"/>
        <v/>
      </c>
      <c r="G599" s="71"/>
      <c r="H599" s="62"/>
      <c r="I599" s="62"/>
      <c r="J599" s="62"/>
      <c r="K599" s="60"/>
      <c r="L599" s="71"/>
      <c r="M599" s="71"/>
      <c r="N599" s="71"/>
      <c r="O599" s="134"/>
      <c r="P599" s="62"/>
      <c r="Q599" s="62"/>
      <c r="R599" s="60"/>
      <c r="S599" s="71"/>
      <c r="T599" s="71"/>
      <c r="U599" s="71"/>
      <c r="V599" s="63"/>
      <c r="W599" s="62"/>
      <c r="X599" s="63"/>
      <c r="Y599" s="62"/>
      <c r="Z599" s="63"/>
      <c r="AA599" s="63"/>
      <c r="AB599" s="62"/>
      <c r="AC599" s="62"/>
      <c r="AD599" s="19" t="str">
        <f t="shared" si="28"/>
        <v/>
      </c>
      <c r="AE599" s="62"/>
      <c r="AF599" s="194" t="str">
        <f t="shared" si="29"/>
        <v/>
      </c>
      <c r="AU599"/>
      <c r="AY599" s="84">
        <v>0</v>
      </c>
    </row>
    <row r="600" spans="1:51" x14ac:dyDescent="0.35">
      <c r="A600" s="171">
        <v>590</v>
      </c>
      <c r="B600" s="60"/>
      <c r="C600" s="60"/>
      <c r="D600" s="71"/>
      <c r="E600" s="71"/>
      <c r="F600" s="193" t="str">
        <f t="shared" si="27"/>
        <v/>
      </c>
      <c r="G600" s="71"/>
      <c r="H600" s="62"/>
      <c r="I600" s="62"/>
      <c r="J600" s="62"/>
      <c r="K600" s="60"/>
      <c r="L600" s="71"/>
      <c r="M600" s="71"/>
      <c r="N600" s="71"/>
      <c r="O600" s="134"/>
      <c r="P600" s="62"/>
      <c r="Q600" s="62"/>
      <c r="R600" s="60"/>
      <c r="S600" s="71"/>
      <c r="T600" s="71"/>
      <c r="U600" s="71"/>
      <c r="V600" s="63"/>
      <c r="W600" s="62"/>
      <c r="X600" s="63"/>
      <c r="Y600" s="62"/>
      <c r="Z600" s="63"/>
      <c r="AA600" s="63"/>
      <c r="AB600" s="62"/>
      <c r="AC600" s="62"/>
      <c r="AD600" s="19" t="str">
        <f t="shared" si="28"/>
        <v/>
      </c>
      <c r="AE600" s="62"/>
      <c r="AF600" s="194" t="str">
        <f t="shared" si="29"/>
        <v/>
      </c>
      <c r="AU600"/>
      <c r="AY600" s="84">
        <v>0</v>
      </c>
    </row>
    <row r="601" spans="1:51" x14ac:dyDescent="0.35">
      <c r="A601" s="171">
        <v>591</v>
      </c>
      <c r="B601" s="60"/>
      <c r="C601" s="60"/>
      <c r="D601" s="71"/>
      <c r="E601" s="71"/>
      <c r="F601" s="193" t="str">
        <f t="shared" si="27"/>
        <v/>
      </c>
      <c r="G601" s="71"/>
      <c r="H601" s="62"/>
      <c r="I601" s="62"/>
      <c r="J601" s="62"/>
      <c r="K601" s="60"/>
      <c r="L601" s="71"/>
      <c r="M601" s="71"/>
      <c r="N601" s="71"/>
      <c r="O601" s="134"/>
      <c r="P601" s="62"/>
      <c r="Q601" s="62"/>
      <c r="R601" s="60"/>
      <c r="S601" s="71"/>
      <c r="T601" s="71"/>
      <c r="U601" s="71"/>
      <c r="V601" s="63"/>
      <c r="W601" s="62"/>
      <c r="X601" s="63"/>
      <c r="Y601" s="62"/>
      <c r="Z601" s="63"/>
      <c r="AA601" s="63"/>
      <c r="AB601" s="62"/>
      <c r="AC601" s="62"/>
      <c r="AD601" s="19" t="str">
        <f t="shared" si="28"/>
        <v/>
      </c>
      <c r="AE601" s="62"/>
      <c r="AF601" s="194" t="str">
        <f t="shared" si="29"/>
        <v/>
      </c>
      <c r="AU601"/>
      <c r="AY601" s="84">
        <v>0</v>
      </c>
    </row>
    <row r="602" spans="1:51" x14ac:dyDescent="0.35">
      <c r="A602" s="171">
        <v>592</v>
      </c>
      <c r="B602" s="60"/>
      <c r="C602" s="60"/>
      <c r="D602" s="71"/>
      <c r="E602" s="71"/>
      <c r="F602" s="193" t="str">
        <f t="shared" si="27"/>
        <v/>
      </c>
      <c r="G602" s="71"/>
      <c r="H602" s="62"/>
      <c r="I602" s="62"/>
      <c r="J602" s="62"/>
      <c r="K602" s="60"/>
      <c r="L602" s="71"/>
      <c r="M602" s="71"/>
      <c r="N602" s="71"/>
      <c r="O602" s="134"/>
      <c r="P602" s="62"/>
      <c r="Q602" s="62"/>
      <c r="R602" s="60"/>
      <c r="S602" s="71"/>
      <c r="T602" s="71"/>
      <c r="U602" s="71"/>
      <c r="V602" s="63"/>
      <c r="W602" s="62"/>
      <c r="X602" s="63"/>
      <c r="Y602" s="62"/>
      <c r="Z602" s="63"/>
      <c r="AA602" s="63"/>
      <c r="AB602" s="62"/>
      <c r="AC602" s="62"/>
      <c r="AD602" s="19" t="str">
        <f t="shared" si="28"/>
        <v/>
      </c>
      <c r="AE602" s="62"/>
      <c r="AF602" s="194" t="str">
        <f t="shared" si="29"/>
        <v/>
      </c>
      <c r="AU602"/>
      <c r="AY602" s="84">
        <v>0</v>
      </c>
    </row>
    <row r="603" spans="1:51" x14ac:dyDescent="0.35">
      <c r="A603" s="171">
        <v>593</v>
      </c>
      <c r="B603" s="60"/>
      <c r="C603" s="60"/>
      <c r="D603" s="71"/>
      <c r="E603" s="71"/>
      <c r="F603" s="193" t="str">
        <f t="shared" si="27"/>
        <v/>
      </c>
      <c r="G603" s="71"/>
      <c r="H603" s="62"/>
      <c r="I603" s="62"/>
      <c r="J603" s="62"/>
      <c r="K603" s="60"/>
      <c r="L603" s="71"/>
      <c r="M603" s="71"/>
      <c r="N603" s="71"/>
      <c r="O603" s="134"/>
      <c r="P603" s="62"/>
      <c r="Q603" s="62"/>
      <c r="R603" s="60"/>
      <c r="S603" s="71"/>
      <c r="T603" s="71"/>
      <c r="U603" s="71"/>
      <c r="V603" s="63"/>
      <c r="W603" s="62"/>
      <c r="X603" s="63"/>
      <c r="Y603" s="62"/>
      <c r="Z603" s="63"/>
      <c r="AA603" s="63"/>
      <c r="AB603" s="62"/>
      <c r="AC603" s="62"/>
      <c r="AD603" s="19" t="str">
        <f t="shared" si="28"/>
        <v/>
      </c>
      <c r="AE603" s="62"/>
      <c r="AF603" s="194" t="str">
        <f t="shared" si="29"/>
        <v/>
      </c>
      <c r="AU603"/>
      <c r="AY603" s="84">
        <v>0</v>
      </c>
    </row>
    <row r="604" spans="1:51" x14ac:dyDescent="0.35">
      <c r="A604" s="171">
        <v>594</v>
      </c>
      <c r="B604" s="60"/>
      <c r="C604" s="60"/>
      <c r="D604" s="71"/>
      <c r="E604" s="71"/>
      <c r="F604" s="193" t="str">
        <f t="shared" si="27"/>
        <v/>
      </c>
      <c r="G604" s="71"/>
      <c r="H604" s="62"/>
      <c r="I604" s="62"/>
      <c r="J604" s="62"/>
      <c r="K604" s="60"/>
      <c r="L604" s="71"/>
      <c r="M604" s="71"/>
      <c r="N604" s="71"/>
      <c r="O604" s="134"/>
      <c r="P604" s="62"/>
      <c r="Q604" s="62"/>
      <c r="R604" s="60"/>
      <c r="S604" s="71"/>
      <c r="T604" s="71"/>
      <c r="U604" s="71"/>
      <c r="V604" s="63"/>
      <c r="W604" s="62"/>
      <c r="X604" s="63"/>
      <c r="Y604" s="62"/>
      <c r="Z604" s="63"/>
      <c r="AA604" s="63"/>
      <c r="AB604" s="62"/>
      <c r="AC604" s="62"/>
      <c r="AD604" s="19" t="str">
        <f t="shared" si="28"/>
        <v/>
      </c>
      <c r="AE604" s="62"/>
      <c r="AF604" s="194" t="str">
        <f t="shared" si="29"/>
        <v/>
      </c>
      <c r="AU604"/>
      <c r="AY604" s="84">
        <v>0</v>
      </c>
    </row>
    <row r="605" spans="1:51" x14ac:dyDescent="0.35">
      <c r="A605" s="171">
        <v>595</v>
      </c>
      <c r="B605" s="60"/>
      <c r="C605" s="60"/>
      <c r="D605" s="71"/>
      <c r="E605" s="71"/>
      <c r="F605" s="193" t="str">
        <f t="shared" si="27"/>
        <v/>
      </c>
      <c r="G605" s="71"/>
      <c r="H605" s="62"/>
      <c r="I605" s="62"/>
      <c r="J605" s="62"/>
      <c r="K605" s="60"/>
      <c r="L605" s="71"/>
      <c r="M605" s="71"/>
      <c r="N605" s="71"/>
      <c r="O605" s="134"/>
      <c r="P605" s="62"/>
      <c r="Q605" s="62"/>
      <c r="R605" s="60"/>
      <c r="S605" s="71"/>
      <c r="T605" s="71"/>
      <c r="U605" s="71"/>
      <c r="V605" s="63"/>
      <c r="W605" s="62"/>
      <c r="X605" s="63"/>
      <c r="Y605" s="62"/>
      <c r="Z605" s="63"/>
      <c r="AA605" s="63"/>
      <c r="AB605" s="62"/>
      <c r="AC605" s="62"/>
      <c r="AD605" s="19" t="str">
        <f t="shared" si="28"/>
        <v/>
      </c>
      <c r="AE605" s="62"/>
      <c r="AF605" s="194" t="str">
        <f t="shared" si="29"/>
        <v/>
      </c>
      <c r="AU605"/>
      <c r="AY605" s="84">
        <v>0</v>
      </c>
    </row>
    <row r="606" spans="1:51" x14ac:dyDescent="0.35">
      <c r="A606" s="171">
        <v>596</v>
      </c>
      <c r="B606" s="60"/>
      <c r="C606" s="60"/>
      <c r="D606" s="71"/>
      <c r="E606" s="71"/>
      <c r="F606" s="193" t="str">
        <f t="shared" si="27"/>
        <v/>
      </c>
      <c r="G606" s="71"/>
      <c r="H606" s="62"/>
      <c r="I606" s="62"/>
      <c r="J606" s="62"/>
      <c r="K606" s="60"/>
      <c r="L606" s="71"/>
      <c r="M606" s="71"/>
      <c r="N606" s="71"/>
      <c r="O606" s="134"/>
      <c r="P606" s="62"/>
      <c r="Q606" s="62"/>
      <c r="R606" s="60"/>
      <c r="S606" s="71"/>
      <c r="T606" s="71"/>
      <c r="U606" s="71"/>
      <c r="V606" s="63"/>
      <c r="W606" s="62"/>
      <c r="X606" s="63"/>
      <c r="Y606" s="62"/>
      <c r="Z606" s="63"/>
      <c r="AA606" s="63"/>
      <c r="AB606" s="62"/>
      <c r="AC606" s="62"/>
      <c r="AD606" s="19" t="str">
        <f t="shared" si="28"/>
        <v/>
      </c>
      <c r="AE606" s="62"/>
      <c r="AF606" s="194" t="str">
        <f t="shared" si="29"/>
        <v/>
      </c>
      <c r="AU606"/>
      <c r="AY606" s="84">
        <v>0</v>
      </c>
    </row>
    <row r="607" spans="1:51" x14ac:dyDescent="0.35">
      <c r="A607" s="171">
        <v>597</v>
      </c>
      <c r="B607" s="60"/>
      <c r="C607" s="60"/>
      <c r="D607" s="71"/>
      <c r="E607" s="71"/>
      <c r="F607" s="193" t="str">
        <f t="shared" si="27"/>
        <v/>
      </c>
      <c r="G607" s="71"/>
      <c r="H607" s="62"/>
      <c r="I607" s="62"/>
      <c r="J607" s="62"/>
      <c r="K607" s="60"/>
      <c r="L607" s="71"/>
      <c r="M607" s="71"/>
      <c r="N607" s="71"/>
      <c r="O607" s="134"/>
      <c r="P607" s="62"/>
      <c r="Q607" s="62"/>
      <c r="R607" s="60"/>
      <c r="S607" s="71"/>
      <c r="T607" s="71"/>
      <c r="U607" s="71"/>
      <c r="V607" s="63"/>
      <c r="W607" s="62"/>
      <c r="X607" s="63"/>
      <c r="Y607" s="62"/>
      <c r="Z607" s="63"/>
      <c r="AA607" s="63"/>
      <c r="AB607" s="62"/>
      <c r="AC607" s="62"/>
      <c r="AD607" s="19" t="str">
        <f t="shared" si="28"/>
        <v/>
      </c>
      <c r="AE607" s="62"/>
      <c r="AF607" s="194" t="str">
        <f t="shared" si="29"/>
        <v/>
      </c>
      <c r="AU607"/>
      <c r="AY607" s="84">
        <v>0</v>
      </c>
    </row>
    <row r="608" spans="1:51" x14ac:dyDescent="0.35">
      <c r="A608" s="171">
        <v>598</v>
      </c>
      <c r="B608" s="60"/>
      <c r="C608" s="60"/>
      <c r="D608" s="71"/>
      <c r="E608" s="71"/>
      <c r="F608" s="193" t="str">
        <f t="shared" si="27"/>
        <v/>
      </c>
      <c r="G608" s="71"/>
      <c r="H608" s="62"/>
      <c r="I608" s="62"/>
      <c r="J608" s="62"/>
      <c r="K608" s="60"/>
      <c r="L608" s="71"/>
      <c r="M608" s="71"/>
      <c r="N608" s="71"/>
      <c r="O608" s="134"/>
      <c r="P608" s="62"/>
      <c r="Q608" s="62"/>
      <c r="R608" s="60"/>
      <c r="S608" s="71"/>
      <c r="T608" s="71"/>
      <c r="U608" s="71"/>
      <c r="V608" s="63"/>
      <c r="W608" s="62"/>
      <c r="X608" s="63"/>
      <c r="Y608" s="62"/>
      <c r="Z608" s="63"/>
      <c r="AA608" s="63"/>
      <c r="AB608" s="62"/>
      <c r="AC608" s="62"/>
      <c r="AD608" s="19" t="str">
        <f t="shared" si="28"/>
        <v/>
      </c>
      <c r="AE608" s="62"/>
      <c r="AF608" s="194" t="str">
        <f t="shared" si="29"/>
        <v/>
      </c>
      <c r="AU608"/>
      <c r="AY608" s="84">
        <v>0</v>
      </c>
    </row>
    <row r="609" spans="1:51" x14ac:dyDescent="0.35">
      <c r="A609" s="171">
        <v>599</v>
      </c>
      <c r="B609" s="60"/>
      <c r="C609" s="60"/>
      <c r="D609" s="71"/>
      <c r="E609" s="71"/>
      <c r="F609" s="193" t="str">
        <f t="shared" si="27"/>
        <v/>
      </c>
      <c r="G609" s="71"/>
      <c r="H609" s="62"/>
      <c r="I609" s="62"/>
      <c r="J609" s="62"/>
      <c r="K609" s="60"/>
      <c r="L609" s="71"/>
      <c r="M609" s="71"/>
      <c r="N609" s="71"/>
      <c r="O609" s="134"/>
      <c r="P609" s="62"/>
      <c r="Q609" s="62"/>
      <c r="R609" s="60"/>
      <c r="S609" s="71"/>
      <c r="T609" s="71"/>
      <c r="U609" s="71"/>
      <c r="V609" s="63"/>
      <c r="W609" s="62"/>
      <c r="X609" s="63"/>
      <c r="Y609" s="62"/>
      <c r="Z609" s="63"/>
      <c r="AA609" s="63"/>
      <c r="AB609" s="62"/>
      <c r="AC609" s="62"/>
      <c r="AD609" s="19" t="str">
        <f t="shared" si="28"/>
        <v/>
      </c>
      <c r="AE609" s="62"/>
      <c r="AF609" s="194" t="str">
        <f t="shared" si="29"/>
        <v/>
      </c>
      <c r="AU609"/>
      <c r="AY609" s="84">
        <v>0</v>
      </c>
    </row>
    <row r="610" spans="1:51" x14ac:dyDescent="0.35">
      <c r="A610" s="171">
        <v>600</v>
      </c>
      <c r="B610" s="60"/>
      <c r="C610" s="60"/>
      <c r="D610" s="71"/>
      <c r="E610" s="71"/>
      <c r="F610" s="193" t="str">
        <f t="shared" si="27"/>
        <v/>
      </c>
      <c r="G610" s="71"/>
      <c r="H610" s="62"/>
      <c r="I610" s="62"/>
      <c r="J610" s="62"/>
      <c r="K610" s="60"/>
      <c r="L610" s="71"/>
      <c r="M610" s="71"/>
      <c r="N610" s="71"/>
      <c r="O610" s="134"/>
      <c r="P610" s="62"/>
      <c r="Q610" s="62"/>
      <c r="R610" s="60"/>
      <c r="S610" s="71"/>
      <c r="T610" s="71"/>
      <c r="U610" s="71"/>
      <c r="V610" s="63"/>
      <c r="W610" s="62"/>
      <c r="X610" s="63"/>
      <c r="Y610" s="62"/>
      <c r="Z610" s="63"/>
      <c r="AA610" s="63"/>
      <c r="AB610" s="62"/>
      <c r="AC610" s="62"/>
      <c r="AD610" s="19" t="str">
        <f t="shared" si="28"/>
        <v/>
      </c>
      <c r="AE610" s="62"/>
      <c r="AF610" s="194" t="str">
        <f t="shared" si="29"/>
        <v/>
      </c>
      <c r="AU610"/>
      <c r="AY610" s="84">
        <v>0</v>
      </c>
    </row>
    <row r="611" spans="1:51" x14ac:dyDescent="0.35">
      <c r="AY611">
        <v>0</v>
      </c>
    </row>
    <row r="612" spans="1:51" x14ac:dyDescent="0.35">
      <c r="AY612">
        <v>0</v>
      </c>
    </row>
    <row r="613" spans="1:51" x14ac:dyDescent="0.35">
      <c r="AY613">
        <v>0</v>
      </c>
    </row>
    <row r="614" spans="1:51" x14ac:dyDescent="0.35">
      <c r="AY614">
        <v>0</v>
      </c>
    </row>
    <row r="615" spans="1:51" x14ac:dyDescent="0.35">
      <c r="AY615">
        <v>0</v>
      </c>
    </row>
    <row r="616" spans="1:51" x14ac:dyDescent="0.35">
      <c r="AY616">
        <v>0</v>
      </c>
    </row>
    <row r="617" spans="1:51" x14ac:dyDescent="0.35">
      <c r="AY617">
        <v>0</v>
      </c>
    </row>
    <row r="618" spans="1:51" x14ac:dyDescent="0.35">
      <c r="AY618">
        <v>0</v>
      </c>
    </row>
    <row r="619" spans="1:51" x14ac:dyDescent="0.35">
      <c r="AY619">
        <v>0</v>
      </c>
    </row>
    <row r="620" spans="1:51" x14ac:dyDescent="0.35">
      <c r="AY620">
        <v>0</v>
      </c>
    </row>
    <row r="621" spans="1:51" x14ac:dyDescent="0.35">
      <c r="AY621">
        <v>0</v>
      </c>
    </row>
    <row r="622" spans="1:51" x14ac:dyDescent="0.35">
      <c r="AY622">
        <v>0</v>
      </c>
    </row>
    <row r="623" spans="1:51" x14ac:dyDescent="0.35">
      <c r="AY623">
        <v>0</v>
      </c>
    </row>
    <row r="624" spans="1:51" x14ac:dyDescent="0.35">
      <c r="AY624">
        <v>0</v>
      </c>
    </row>
    <row r="625" spans="51:51" x14ac:dyDescent="0.35">
      <c r="AY625">
        <v>0</v>
      </c>
    </row>
    <row r="626" spans="51:51" x14ac:dyDescent="0.35">
      <c r="AY626">
        <v>0</v>
      </c>
    </row>
    <row r="627" spans="51:51" x14ac:dyDescent="0.35">
      <c r="AY627">
        <v>0</v>
      </c>
    </row>
    <row r="628" spans="51:51" x14ac:dyDescent="0.35">
      <c r="AY628">
        <v>0</v>
      </c>
    </row>
    <row r="629" spans="51:51" x14ac:dyDescent="0.35">
      <c r="AY629">
        <v>0</v>
      </c>
    </row>
    <row r="630" spans="51:51" x14ac:dyDescent="0.35">
      <c r="AY630">
        <v>0</v>
      </c>
    </row>
    <row r="631" spans="51:51" x14ac:dyDescent="0.35">
      <c r="AY631">
        <v>0</v>
      </c>
    </row>
    <row r="632" spans="51:51" x14ac:dyDescent="0.35">
      <c r="AY632">
        <v>0</v>
      </c>
    </row>
    <row r="633" spans="51:51" x14ac:dyDescent="0.35">
      <c r="AY633">
        <v>0</v>
      </c>
    </row>
    <row r="634" spans="51:51" x14ac:dyDescent="0.35">
      <c r="AY634">
        <v>0</v>
      </c>
    </row>
    <row r="635" spans="51:51" x14ac:dyDescent="0.35">
      <c r="AY635">
        <v>0</v>
      </c>
    </row>
    <row r="636" spans="51:51" x14ac:dyDescent="0.35">
      <c r="AY636">
        <v>0</v>
      </c>
    </row>
    <row r="637" spans="51:51" x14ac:dyDescent="0.35">
      <c r="AY637">
        <v>0</v>
      </c>
    </row>
    <row r="638" spans="51:51" x14ac:dyDescent="0.35">
      <c r="AY638">
        <v>0</v>
      </c>
    </row>
    <row r="639" spans="51:51" x14ac:dyDescent="0.35">
      <c r="AY639">
        <v>0</v>
      </c>
    </row>
    <row r="640" spans="51:51" x14ac:dyDescent="0.35">
      <c r="AY640">
        <v>0</v>
      </c>
    </row>
    <row r="641" spans="51:51" x14ac:dyDescent="0.35">
      <c r="AY641">
        <v>0</v>
      </c>
    </row>
    <row r="642" spans="51:51" x14ac:dyDescent="0.35">
      <c r="AY642">
        <v>0</v>
      </c>
    </row>
    <row r="643" spans="51:51" x14ac:dyDescent="0.35">
      <c r="AY643">
        <v>0</v>
      </c>
    </row>
    <row r="644" spans="51:51" x14ac:dyDescent="0.35">
      <c r="AY644">
        <v>0</v>
      </c>
    </row>
    <row r="645" spans="51:51" x14ac:dyDescent="0.35">
      <c r="AY645">
        <v>0</v>
      </c>
    </row>
    <row r="646" spans="51:51" x14ac:dyDescent="0.35">
      <c r="AY646">
        <v>0</v>
      </c>
    </row>
    <row r="647" spans="51:51" x14ac:dyDescent="0.35">
      <c r="AY647">
        <v>0</v>
      </c>
    </row>
    <row r="648" spans="51:51" x14ac:dyDescent="0.35">
      <c r="AY648">
        <v>0</v>
      </c>
    </row>
    <row r="649" spans="51:51" x14ac:dyDescent="0.35">
      <c r="AY649">
        <v>0</v>
      </c>
    </row>
    <row r="650" spans="51:51" x14ac:dyDescent="0.35">
      <c r="AY650">
        <v>0</v>
      </c>
    </row>
    <row r="651" spans="51:51" x14ac:dyDescent="0.35">
      <c r="AY651">
        <v>0</v>
      </c>
    </row>
    <row r="652" spans="51:51" x14ac:dyDescent="0.35">
      <c r="AY652">
        <v>0</v>
      </c>
    </row>
    <row r="653" spans="51:51" x14ac:dyDescent="0.35">
      <c r="AY653">
        <v>0</v>
      </c>
    </row>
    <row r="654" spans="51:51" x14ac:dyDescent="0.35">
      <c r="AY654">
        <v>0</v>
      </c>
    </row>
    <row r="655" spans="51:51" x14ac:dyDescent="0.35">
      <c r="AY655">
        <v>0</v>
      </c>
    </row>
    <row r="656" spans="51:51" x14ac:dyDescent="0.35">
      <c r="AY656">
        <v>0</v>
      </c>
    </row>
    <row r="657" spans="51:51" x14ac:dyDescent="0.35">
      <c r="AY657">
        <v>0</v>
      </c>
    </row>
    <row r="658" spans="51:51" x14ac:dyDescent="0.35">
      <c r="AY658">
        <v>0</v>
      </c>
    </row>
    <row r="659" spans="51:51" x14ac:dyDescent="0.35">
      <c r="AY659">
        <v>0</v>
      </c>
    </row>
    <row r="660" spans="51:51" x14ac:dyDescent="0.35">
      <c r="AY660">
        <v>0</v>
      </c>
    </row>
    <row r="661" spans="51:51" x14ac:dyDescent="0.35">
      <c r="AY661">
        <v>0</v>
      </c>
    </row>
    <row r="662" spans="51:51" x14ac:dyDescent="0.35">
      <c r="AY662">
        <v>0</v>
      </c>
    </row>
    <row r="663" spans="51:51" x14ac:dyDescent="0.35">
      <c r="AY663">
        <v>0</v>
      </c>
    </row>
    <row r="664" spans="51:51" x14ac:dyDescent="0.35">
      <c r="AY664">
        <v>0</v>
      </c>
    </row>
    <row r="665" spans="51:51" x14ac:dyDescent="0.35">
      <c r="AY665">
        <v>0</v>
      </c>
    </row>
    <row r="666" spans="51:51" x14ac:dyDescent="0.35">
      <c r="AY666">
        <v>0</v>
      </c>
    </row>
    <row r="667" spans="51:51" x14ac:dyDescent="0.35">
      <c r="AY667">
        <v>0</v>
      </c>
    </row>
    <row r="668" spans="51:51" x14ac:dyDescent="0.35">
      <c r="AY668">
        <v>0</v>
      </c>
    </row>
    <row r="669" spans="51:51" x14ac:dyDescent="0.35">
      <c r="AY669">
        <v>0</v>
      </c>
    </row>
    <row r="670" spans="51:51" x14ac:dyDescent="0.35">
      <c r="AY670">
        <v>0</v>
      </c>
    </row>
    <row r="671" spans="51:51" x14ac:dyDescent="0.35">
      <c r="AY671">
        <v>0</v>
      </c>
    </row>
    <row r="672" spans="51:51" x14ac:dyDescent="0.35">
      <c r="AY672">
        <v>0</v>
      </c>
    </row>
    <row r="673" spans="51:51" x14ac:dyDescent="0.35">
      <c r="AY673">
        <v>0</v>
      </c>
    </row>
    <row r="674" spans="51:51" x14ac:dyDescent="0.35">
      <c r="AY674">
        <v>0</v>
      </c>
    </row>
    <row r="675" spans="51:51" x14ac:dyDescent="0.35">
      <c r="AY675">
        <v>0</v>
      </c>
    </row>
    <row r="676" spans="51:51" x14ac:dyDescent="0.35">
      <c r="AY676">
        <v>0</v>
      </c>
    </row>
    <row r="677" spans="51:51" x14ac:dyDescent="0.35">
      <c r="AY677">
        <v>0</v>
      </c>
    </row>
    <row r="678" spans="51:51" x14ac:dyDescent="0.35">
      <c r="AY678">
        <v>0</v>
      </c>
    </row>
    <row r="679" spans="51:51" x14ac:dyDescent="0.35">
      <c r="AY679">
        <v>0</v>
      </c>
    </row>
    <row r="680" spans="51:51" x14ac:dyDescent="0.35">
      <c r="AY680">
        <v>0</v>
      </c>
    </row>
    <row r="681" spans="51:51" x14ac:dyDescent="0.35">
      <c r="AY681">
        <v>0</v>
      </c>
    </row>
    <row r="682" spans="51:51" x14ac:dyDescent="0.35">
      <c r="AY682">
        <v>0</v>
      </c>
    </row>
    <row r="683" spans="51:51" x14ac:dyDescent="0.35">
      <c r="AY683">
        <v>0</v>
      </c>
    </row>
    <row r="684" spans="51:51" x14ac:dyDescent="0.35">
      <c r="AY684">
        <v>0</v>
      </c>
    </row>
    <row r="685" spans="51:51" x14ac:dyDescent="0.35">
      <c r="AY685">
        <v>0</v>
      </c>
    </row>
    <row r="686" spans="51:51" x14ac:dyDescent="0.35">
      <c r="AY686">
        <v>0</v>
      </c>
    </row>
    <row r="687" spans="51:51" x14ac:dyDescent="0.35">
      <c r="AY687">
        <v>0</v>
      </c>
    </row>
    <row r="688" spans="51:51" x14ac:dyDescent="0.35">
      <c r="AY688">
        <v>0</v>
      </c>
    </row>
    <row r="689" spans="51:51" x14ac:dyDescent="0.35">
      <c r="AY689">
        <v>0</v>
      </c>
    </row>
    <row r="690" spans="51:51" x14ac:dyDescent="0.35">
      <c r="AY690">
        <v>0</v>
      </c>
    </row>
    <row r="691" spans="51:51" x14ac:dyDescent="0.35">
      <c r="AY691">
        <v>0</v>
      </c>
    </row>
    <row r="692" spans="51:51" x14ac:dyDescent="0.35">
      <c r="AY692">
        <v>0</v>
      </c>
    </row>
    <row r="693" spans="51:51" x14ac:dyDescent="0.35">
      <c r="AY693">
        <v>0</v>
      </c>
    </row>
    <row r="694" spans="51:51" x14ac:dyDescent="0.35">
      <c r="AY694">
        <v>0</v>
      </c>
    </row>
    <row r="695" spans="51:51" x14ac:dyDescent="0.35">
      <c r="AY695">
        <v>0</v>
      </c>
    </row>
    <row r="696" spans="51:51" x14ac:dyDescent="0.35">
      <c r="AY696">
        <v>0</v>
      </c>
    </row>
    <row r="697" spans="51:51" x14ac:dyDescent="0.35">
      <c r="AY697">
        <v>0</v>
      </c>
    </row>
    <row r="698" spans="51:51" x14ac:dyDescent="0.35">
      <c r="AY698">
        <v>0</v>
      </c>
    </row>
    <row r="699" spans="51:51" x14ac:dyDescent="0.35">
      <c r="AY699">
        <v>0</v>
      </c>
    </row>
    <row r="700" spans="51:51" x14ac:dyDescent="0.35">
      <c r="AY700">
        <v>0</v>
      </c>
    </row>
    <row r="701" spans="51:51" x14ac:dyDescent="0.35">
      <c r="AY701">
        <v>0</v>
      </c>
    </row>
    <row r="702" spans="51:51" x14ac:dyDescent="0.35">
      <c r="AY702">
        <v>0</v>
      </c>
    </row>
    <row r="703" spans="51:51" x14ac:dyDescent="0.35">
      <c r="AY703">
        <v>0</v>
      </c>
    </row>
    <row r="704" spans="51:51" x14ac:dyDescent="0.35">
      <c r="AY704">
        <v>0</v>
      </c>
    </row>
    <row r="705" spans="51:51" x14ac:dyDescent="0.35">
      <c r="AY705">
        <v>0</v>
      </c>
    </row>
    <row r="706" spans="51:51" x14ac:dyDescent="0.35">
      <c r="AY706">
        <v>0</v>
      </c>
    </row>
    <row r="707" spans="51:51" x14ac:dyDescent="0.35">
      <c r="AY707">
        <v>0</v>
      </c>
    </row>
    <row r="708" spans="51:51" x14ac:dyDescent="0.35">
      <c r="AY708">
        <v>0</v>
      </c>
    </row>
    <row r="709" spans="51:51" x14ac:dyDescent="0.35">
      <c r="AY709">
        <v>0</v>
      </c>
    </row>
    <row r="710" spans="51:51" x14ac:dyDescent="0.35">
      <c r="AY710">
        <v>0</v>
      </c>
    </row>
    <row r="711" spans="51:51" x14ac:dyDescent="0.35">
      <c r="AY711">
        <v>0</v>
      </c>
    </row>
    <row r="712" spans="51:51" x14ac:dyDescent="0.35">
      <c r="AY712">
        <v>0</v>
      </c>
    </row>
    <row r="713" spans="51:51" x14ac:dyDescent="0.35">
      <c r="AY713">
        <v>0</v>
      </c>
    </row>
    <row r="714" spans="51:51" x14ac:dyDescent="0.35">
      <c r="AY714">
        <v>0</v>
      </c>
    </row>
    <row r="715" spans="51:51" x14ac:dyDescent="0.35">
      <c r="AY715">
        <v>0</v>
      </c>
    </row>
    <row r="716" spans="51:51" x14ac:dyDescent="0.35">
      <c r="AY716">
        <v>0</v>
      </c>
    </row>
    <row r="717" spans="51:51" x14ac:dyDescent="0.35">
      <c r="AY717">
        <v>0</v>
      </c>
    </row>
    <row r="718" spans="51:51" x14ac:dyDescent="0.35">
      <c r="AY718">
        <v>0</v>
      </c>
    </row>
    <row r="719" spans="51:51" x14ac:dyDescent="0.35">
      <c r="AY719">
        <v>0</v>
      </c>
    </row>
    <row r="720" spans="51:51" x14ac:dyDescent="0.35">
      <c r="AY720">
        <v>0</v>
      </c>
    </row>
    <row r="721" spans="51:51" x14ac:dyDescent="0.35">
      <c r="AY721">
        <v>0</v>
      </c>
    </row>
    <row r="722" spans="51:51" x14ac:dyDescent="0.35">
      <c r="AY722">
        <v>0</v>
      </c>
    </row>
    <row r="723" spans="51:51" x14ac:dyDescent="0.35">
      <c r="AY723">
        <v>0</v>
      </c>
    </row>
    <row r="724" spans="51:51" x14ac:dyDescent="0.35">
      <c r="AY724">
        <v>0</v>
      </c>
    </row>
    <row r="725" spans="51:51" x14ac:dyDescent="0.35">
      <c r="AY725">
        <v>0</v>
      </c>
    </row>
    <row r="726" spans="51:51" x14ac:dyDescent="0.35">
      <c r="AY726">
        <v>0</v>
      </c>
    </row>
    <row r="727" spans="51:51" x14ac:dyDescent="0.35">
      <c r="AY727">
        <v>0</v>
      </c>
    </row>
    <row r="728" spans="51:51" x14ac:dyDescent="0.35">
      <c r="AY728">
        <v>0</v>
      </c>
    </row>
    <row r="729" spans="51:51" x14ac:dyDescent="0.35">
      <c r="AY729">
        <v>0</v>
      </c>
    </row>
    <row r="730" spans="51:51" x14ac:dyDescent="0.35">
      <c r="AY730">
        <v>0</v>
      </c>
    </row>
    <row r="731" spans="51:51" x14ac:dyDescent="0.35">
      <c r="AY731">
        <v>0</v>
      </c>
    </row>
    <row r="732" spans="51:51" x14ac:dyDescent="0.35">
      <c r="AY732">
        <v>0</v>
      </c>
    </row>
    <row r="733" spans="51:51" x14ac:dyDescent="0.35">
      <c r="AY733">
        <v>0</v>
      </c>
    </row>
    <row r="734" spans="51:51" x14ac:dyDescent="0.35">
      <c r="AY734">
        <v>0</v>
      </c>
    </row>
    <row r="735" spans="51:51" x14ac:dyDescent="0.35">
      <c r="AY735">
        <v>0</v>
      </c>
    </row>
    <row r="736" spans="51:51" x14ac:dyDescent="0.35">
      <c r="AY736">
        <v>0</v>
      </c>
    </row>
    <row r="737" spans="51:51" x14ac:dyDescent="0.35">
      <c r="AY737">
        <v>0</v>
      </c>
    </row>
    <row r="738" spans="51:51" x14ac:dyDescent="0.35">
      <c r="AY738">
        <v>0</v>
      </c>
    </row>
    <row r="739" spans="51:51" x14ac:dyDescent="0.35">
      <c r="AY739">
        <v>0</v>
      </c>
    </row>
    <row r="740" spans="51:51" x14ac:dyDescent="0.35">
      <c r="AY740">
        <v>0</v>
      </c>
    </row>
    <row r="741" spans="51:51" x14ac:dyDescent="0.35">
      <c r="AY741">
        <v>0</v>
      </c>
    </row>
    <row r="742" spans="51:51" x14ac:dyDescent="0.35">
      <c r="AY742">
        <v>0</v>
      </c>
    </row>
    <row r="743" spans="51:51" x14ac:dyDescent="0.35">
      <c r="AY743">
        <v>0</v>
      </c>
    </row>
    <row r="744" spans="51:51" x14ac:dyDescent="0.35">
      <c r="AY744">
        <v>0</v>
      </c>
    </row>
    <row r="745" spans="51:51" x14ac:dyDescent="0.35">
      <c r="AY745">
        <v>0</v>
      </c>
    </row>
    <row r="746" spans="51:51" x14ac:dyDescent="0.35">
      <c r="AY746">
        <v>0</v>
      </c>
    </row>
    <row r="747" spans="51:51" x14ac:dyDescent="0.35">
      <c r="AY747">
        <v>0</v>
      </c>
    </row>
    <row r="748" spans="51:51" x14ac:dyDescent="0.35">
      <c r="AY748">
        <v>0</v>
      </c>
    </row>
    <row r="749" spans="51:51" x14ac:dyDescent="0.35">
      <c r="AY749">
        <v>0</v>
      </c>
    </row>
    <row r="750" spans="51:51" x14ac:dyDescent="0.35">
      <c r="AY750">
        <v>0</v>
      </c>
    </row>
    <row r="751" spans="51:51" x14ac:dyDescent="0.35">
      <c r="AY751">
        <v>0</v>
      </c>
    </row>
    <row r="752" spans="51:51" x14ac:dyDescent="0.35">
      <c r="AY752">
        <v>0</v>
      </c>
    </row>
    <row r="753" spans="51:51" x14ac:dyDescent="0.35">
      <c r="AY753">
        <v>0</v>
      </c>
    </row>
    <row r="754" spans="51:51" x14ac:dyDescent="0.35">
      <c r="AY754">
        <v>0</v>
      </c>
    </row>
    <row r="755" spans="51:51" x14ac:dyDescent="0.35">
      <c r="AY755">
        <v>0</v>
      </c>
    </row>
    <row r="756" spans="51:51" x14ac:dyDescent="0.35">
      <c r="AY756">
        <v>0</v>
      </c>
    </row>
    <row r="757" spans="51:51" x14ac:dyDescent="0.35">
      <c r="AY757">
        <v>0</v>
      </c>
    </row>
    <row r="758" spans="51:51" x14ac:dyDescent="0.35">
      <c r="AY758">
        <v>0</v>
      </c>
    </row>
    <row r="759" spans="51:51" x14ac:dyDescent="0.35">
      <c r="AY759">
        <v>0</v>
      </c>
    </row>
    <row r="760" spans="51:51" x14ac:dyDescent="0.35">
      <c r="AY760">
        <v>0</v>
      </c>
    </row>
    <row r="761" spans="51:51" x14ac:dyDescent="0.35">
      <c r="AY761">
        <v>0</v>
      </c>
    </row>
    <row r="762" spans="51:51" x14ac:dyDescent="0.35">
      <c r="AY762">
        <v>0</v>
      </c>
    </row>
    <row r="763" spans="51:51" x14ac:dyDescent="0.35">
      <c r="AY763">
        <v>0</v>
      </c>
    </row>
    <row r="764" spans="51:51" x14ac:dyDescent="0.35">
      <c r="AY764">
        <v>0</v>
      </c>
    </row>
    <row r="765" spans="51:51" x14ac:dyDescent="0.35">
      <c r="AY765">
        <v>0</v>
      </c>
    </row>
    <row r="766" spans="51:51" x14ac:dyDescent="0.35">
      <c r="AY766">
        <v>0</v>
      </c>
    </row>
    <row r="767" spans="51:51" x14ac:dyDescent="0.35">
      <c r="AY767">
        <v>0</v>
      </c>
    </row>
    <row r="768" spans="51:51" x14ac:dyDescent="0.35">
      <c r="AY768">
        <v>0</v>
      </c>
    </row>
    <row r="769" spans="51:51" x14ac:dyDescent="0.35">
      <c r="AY769">
        <v>0</v>
      </c>
    </row>
    <row r="770" spans="51:51" x14ac:dyDescent="0.35">
      <c r="AY770">
        <v>0</v>
      </c>
    </row>
    <row r="771" spans="51:51" x14ac:dyDescent="0.35">
      <c r="AY771">
        <v>0</v>
      </c>
    </row>
    <row r="772" spans="51:51" x14ac:dyDescent="0.35">
      <c r="AY772">
        <v>0</v>
      </c>
    </row>
    <row r="773" spans="51:51" x14ac:dyDescent="0.35">
      <c r="AY773">
        <v>0</v>
      </c>
    </row>
    <row r="774" spans="51:51" x14ac:dyDescent="0.35">
      <c r="AY774">
        <v>0</v>
      </c>
    </row>
    <row r="775" spans="51:51" x14ac:dyDescent="0.35">
      <c r="AY775">
        <v>0</v>
      </c>
    </row>
    <row r="776" spans="51:51" x14ac:dyDescent="0.35">
      <c r="AY776">
        <v>0</v>
      </c>
    </row>
    <row r="777" spans="51:51" x14ac:dyDescent="0.35">
      <c r="AY777">
        <v>0</v>
      </c>
    </row>
    <row r="778" spans="51:51" x14ac:dyDescent="0.35">
      <c r="AY778">
        <v>0</v>
      </c>
    </row>
    <row r="779" spans="51:51" x14ac:dyDescent="0.35">
      <c r="AY779">
        <v>0</v>
      </c>
    </row>
    <row r="780" spans="51:51" x14ac:dyDescent="0.35">
      <c r="AY780">
        <v>0</v>
      </c>
    </row>
    <row r="781" spans="51:51" x14ac:dyDescent="0.35">
      <c r="AY781">
        <v>0</v>
      </c>
    </row>
    <row r="782" spans="51:51" x14ac:dyDescent="0.35">
      <c r="AY782">
        <v>0</v>
      </c>
    </row>
    <row r="783" spans="51:51" x14ac:dyDescent="0.35">
      <c r="AY783">
        <v>0</v>
      </c>
    </row>
    <row r="784" spans="51:51" x14ac:dyDescent="0.35">
      <c r="AY784">
        <v>0</v>
      </c>
    </row>
    <row r="785" spans="51:51" x14ac:dyDescent="0.35">
      <c r="AY785">
        <v>0</v>
      </c>
    </row>
    <row r="786" spans="51:51" x14ac:dyDescent="0.35">
      <c r="AY786">
        <v>0</v>
      </c>
    </row>
    <row r="787" spans="51:51" x14ac:dyDescent="0.35">
      <c r="AY787">
        <v>0</v>
      </c>
    </row>
    <row r="788" spans="51:51" x14ac:dyDescent="0.35">
      <c r="AY788">
        <v>0</v>
      </c>
    </row>
    <row r="789" spans="51:51" x14ac:dyDescent="0.35">
      <c r="AY789">
        <v>0</v>
      </c>
    </row>
    <row r="790" spans="51:51" x14ac:dyDescent="0.35">
      <c r="AY790">
        <v>0</v>
      </c>
    </row>
    <row r="791" spans="51:51" x14ac:dyDescent="0.35">
      <c r="AY791">
        <v>0</v>
      </c>
    </row>
    <row r="792" spans="51:51" x14ac:dyDescent="0.35">
      <c r="AY792">
        <v>0</v>
      </c>
    </row>
    <row r="793" spans="51:51" x14ac:dyDescent="0.35">
      <c r="AY793">
        <v>0</v>
      </c>
    </row>
    <row r="794" spans="51:51" x14ac:dyDescent="0.35">
      <c r="AY794">
        <v>0</v>
      </c>
    </row>
    <row r="795" spans="51:51" x14ac:dyDescent="0.35">
      <c r="AY795">
        <v>0</v>
      </c>
    </row>
    <row r="796" spans="51:51" x14ac:dyDescent="0.35">
      <c r="AY796">
        <v>0</v>
      </c>
    </row>
    <row r="797" spans="51:51" x14ac:dyDescent="0.35">
      <c r="AY797">
        <v>0</v>
      </c>
    </row>
    <row r="798" spans="51:51" x14ac:dyDescent="0.35">
      <c r="AY798">
        <v>0</v>
      </c>
    </row>
    <row r="799" spans="51:51" x14ac:dyDescent="0.35">
      <c r="AY799">
        <v>0</v>
      </c>
    </row>
    <row r="800" spans="51:51" x14ac:dyDescent="0.35">
      <c r="AY800">
        <v>0</v>
      </c>
    </row>
    <row r="801" spans="51:51" x14ac:dyDescent="0.35">
      <c r="AY801">
        <v>0</v>
      </c>
    </row>
    <row r="802" spans="51:51" x14ac:dyDescent="0.35">
      <c r="AY802">
        <v>0</v>
      </c>
    </row>
    <row r="803" spans="51:51" x14ac:dyDescent="0.35">
      <c r="AY803">
        <v>0</v>
      </c>
    </row>
    <row r="804" spans="51:51" x14ac:dyDescent="0.35">
      <c r="AY804">
        <v>0</v>
      </c>
    </row>
    <row r="805" spans="51:51" x14ac:dyDescent="0.35">
      <c r="AY805">
        <v>0</v>
      </c>
    </row>
    <row r="806" spans="51:51" x14ac:dyDescent="0.35">
      <c r="AY806">
        <v>0</v>
      </c>
    </row>
    <row r="807" spans="51:51" x14ac:dyDescent="0.35">
      <c r="AY807">
        <v>0</v>
      </c>
    </row>
    <row r="808" spans="51:51" x14ac:dyDescent="0.35">
      <c r="AY808">
        <v>0</v>
      </c>
    </row>
    <row r="809" spans="51:51" x14ac:dyDescent="0.35">
      <c r="AY809">
        <v>0</v>
      </c>
    </row>
    <row r="810" spans="51:51" x14ac:dyDescent="0.35">
      <c r="AY810">
        <v>0</v>
      </c>
    </row>
  </sheetData>
  <sheetProtection algorithmName="SHA-512" hashValue="2HV/OKp0KaY+bphhTYRHtpkeeDrNQn8wo+Aw9L9S8e18FSD8+WQKtjZLs7oU4n96xqBg0ksO9Pqpw9ssCE4vnA==" saltValue="c4Xs/QbCJfpgFKxZRL7bTA==" spinCount="100000" sheet="1" objects="1" scenarios="1"/>
  <mergeCells count="31">
    <mergeCell ref="AC9:AC10"/>
    <mergeCell ref="AD9:AD10"/>
    <mergeCell ref="AE9:AE10"/>
    <mergeCell ref="AF9:AF10"/>
    <mergeCell ref="B2:C2"/>
    <mergeCell ref="AB9:AB10"/>
    <mergeCell ref="Q9:Q10"/>
    <mergeCell ref="R9:R10"/>
    <mergeCell ref="S9:S10"/>
    <mergeCell ref="V9:V10"/>
    <mergeCell ref="W9:W10"/>
    <mergeCell ref="X9:X10"/>
    <mergeCell ref="Y9:Y10"/>
    <mergeCell ref="Z9:Z10"/>
    <mergeCell ref="AA9:AA10"/>
    <mergeCell ref="T9:U9"/>
    <mergeCell ref="P9:P10"/>
    <mergeCell ref="B9:B10"/>
    <mergeCell ref="C9:C10"/>
    <mergeCell ref="H9:H10"/>
    <mergeCell ref="I9:I10"/>
    <mergeCell ref="J9:J10"/>
    <mergeCell ref="K9:K10"/>
    <mergeCell ref="L9:L10"/>
    <mergeCell ref="G9:G10"/>
    <mergeCell ref="O9:O10"/>
    <mergeCell ref="B7:C7"/>
    <mergeCell ref="F9:F10"/>
    <mergeCell ref="B4:G4"/>
    <mergeCell ref="B6:G6"/>
    <mergeCell ref="M9:N9"/>
  </mergeCells>
  <phoneticPr fontId="32" type="noConversion"/>
  <conditionalFormatting sqref="M11:O610">
    <cfRule type="expression" dxfId="26" priority="10" stopIfTrue="1">
      <formula>#REF!&lt;&gt;"Monitored using 98.324(b)(3)"</formula>
    </cfRule>
  </conditionalFormatting>
  <conditionalFormatting sqref="T11:U610">
    <cfRule type="expression" dxfId="25" priority="19" stopIfTrue="1">
      <formula>#REF!&lt;&gt;"Monitored using 98.324(b)(3)"</formula>
    </cfRule>
  </conditionalFormatting>
  <conditionalFormatting sqref="V11:V610">
    <cfRule type="expression" dxfId="24" priority="2">
      <formula>$I11="скм/м"</formula>
    </cfRule>
  </conditionalFormatting>
  <conditionalFormatting sqref="X11:X610">
    <cfRule type="expression" dxfId="23" priority="1">
      <formula>$I11="скм/м"</formula>
    </cfRule>
  </conditionalFormatting>
  <conditionalFormatting sqref="AB11:AB610">
    <cfRule type="expression" dxfId="22" priority="11" stopIfTrue="1">
      <formula>$AA11="Расходомер использовался и автоматически корректировался на содержание влаги"</formula>
    </cfRule>
    <cfRule type="expression" dxfId="21" priority="12">
      <formula>$Z11="Скорость потока и концентрация CH4 измерялись на влажной основе"</formula>
    </cfRule>
    <cfRule type="expression" dxfId="20" priority="13">
      <formula>$Z11="Скорость потока и концентрация CH4 измерялись на сухой основе"</formula>
    </cfRule>
  </conditionalFormatting>
  <conditionalFormatting sqref="AD11:AD610">
    <cfRule type="expression" dxfId="19" priority="3" stopIfTrue="1">
      <formula>$AB11=""</formula>
    </cfRule>
  </conditionalFormatting>
  <dataValidations xWindow="448" yWindow="548" count="32">
    <dataValidation allowBlank="1" showInputMessage="1" showErrorMessage="1" promptTitle="Location of Measurement" prompt="Enter the location of each measurement of concentration" sqref="R18:R610 R15" xr:uid="{00000000-0002-0000-0300-000000000000}"/>
    <dataValidation showInputMessage="1" showErrorMessage="1" errorTitle="Out of Range" error="You must first select a Quarter, then enter a date in the selected quarter of the reporting year." promptTitle="Date of Measurement" prompt="Enter the date of each measurement of concentration" sqref="S18:S610 S11:S14" xr:uid="{00000000-0002-0000-0300-000001000000}"/>
    <dataValidation showInputMessage="1" showErrorMessage="1" errorTitle="Invalid Entry" error="You must first select a Quarter, then enter a date occuring after the Start Date and during the selected quarter of the reporting year and in blue cells only." promptTitle="Stop Date" prompt="Enter the stop date for when continuous monitoring equipment for the concentration is not properly functioning, if applicable" sqref="U11:U610" xr:uid="{00000000-0002-0000-0300-000002000000}"/>
    <dataValidation showInputMessage="1" showErrorMessage="1" errorTitle="Invalid Entry" error="You must first select a Quarter, then enter a date prior to the Stop Date and during the selected quarter of the reporting year and in blue cells only." promptTitle="Start Date" prompt="Enter the start date for when continuous monitoring equipment for the concentration is not properly functioning, if applicable" sqref="T11:T610" xr:uid="{00000000-0002-0000-0300-000003000000}"/>
    <dataValidation showInputMessage="1" showErrorMessage="1" errorTitle="Invalid Entry" error="You must first select a Quarter, then enter a date prior to the Stop Date and during the selected quarter of the reporting year and in blue cells only." promptTitle="Start Date" prompt="Enter the start date when continuous monitoring equipment for the flow rate was not properly functioning, if applicable" sqref="M11:M610" xr:uid="{00000000-0002-0000-0300-000004000000}"/>
    <dataValidation showInputMessage="1" showErrorMessage="1" errorTitle="Invalid Entry" error="You must first select a Quarter, then enter a date occuring after the Start Date and during the selected quarter of the reporting year and in blue cells only." promptTitle="Stop Date" prompt="Enter the stop date when continuous monitoring equipment for the flow rate was not properly functioning, if applicable" sqref="N11:N610" xr:uid="{00000000-0002-0000-0300-000005000000}"/>
    <dataValidation showInputMessage="1" showErrorMessage="1" errorTitle="Out of Range" error="You must first select a Quarter, then enter a date occuring after the Start Date and during the selected quarter of the reporting year." promptTitle="Stop Date" prompt="Enter the date when active ventilation of mining operations stopped" sqref="E11:E610" xr:uid="{00000000-0002-0000-0300-000006000000}"/>
    <dataValidation type="decimal" operator="greaterThanOrEqual" allowBlank="1" showInputMessage="1" showErrorMessage="1" errorTitle="Invalid Entry" error="Value must be numeric." prompt="Enter the monthly volumetric flow rate used in Eq. 1 in units of acm/m or scm/m based on your selection in the previous column." sqref="H11:H610" xr:uid="{00000000-0002-0000-0300-000007000000}">
      <formula1>-500000000</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nthly volumetric flow rate used in Equation 1, in hours" sqref="J11:J610" xr:uid="{00000000-0002-0000-0300-000009000000}">
      <formula1>0</formula1>
      <formula2>8784</formula2>
    </dataValidation>
    <dataValidation allowBlank="1" showInputMessage="1" showErrorMessage="1" promptTitle="Location of Measurement" prompt="Enter the location of each measurement of flow rate used in Equation 1" sqref="K11:K610 R16:R17 R11:R14" xr:uid="{00000000-0002-0000-0300-00000A000000}"/>
    <dataValidation showInputMessage="1" showErrorMessage="1" errorTitle="Out of Range" error="You must first select a Quarter, then enter a date in the selected quarter of the reporting year." promptTitle="Date of Measurement" prompt="Enter the date of each measurement of flow rate used in Equation 1" sqref="L11:L610 S15:S17" xr:uid="{00000000-0002-0000-0300-00000B000000}"/>
    <dataValidation type="decimal" errorStyle="warning" operator="greaterThanOrEqual" allowBlank="1" showInputMessage="1" showErrorMessage="1" error="The value you have provided is outside the EPA estimated range or in a disabled (black) cell.  Please double check this value and revise, if necessary. If you believe it to be correct, please submit the value as is." prompt="Enter the monthly CH4 concentration _x000a_used in Eq. 1 (parameter C). Enter as a volume percentage between 0 - 5 (e.g. for 5%, enter &quot;5&quot;)." sqref="P11:P610" xr:uid="{00000000-0002-0000-0300-00000C000000}">
      <formula1>-5000000000</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nthly CH4 concentration, in hours" sqref="Q11:Q610" xr:uid="{00000000-0002-0000-0300-00000D000000}">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temperature used in Equation 1, in hours" sqref="W11:W610" xr:uid="{00000000-0002-0000-0300-00000E000000}">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pressure used in Equation 1, in hours" sqref="Y11:Y610" xr:uid="{00000000-0002-0000-0300-00000F000000}">
      <formula1>0</formula1>
      <formula2>8784</formula2>
    </dataValidation>
    <dataValidation type="list" allowBlank="1" showInputMessage="1" showErrorMessage="1" errorTitle="Invalid Entry" prompt="Enter whether the Monthly Ventilation Flow Rate and the Monthly CH4 Concentration were measured on the same basis.  " sqref="Z11:Z610" xr:uid="{00000000-0002-0000-0300-000010000000}">
      <formula1>$AI$30:$AI$33</formula1>
    </dataValidation>
    <dataValidation type="list" allowBlank="1" showInputMessage="1" showErrorMessage="1" errorTitle="Invalid Entry" prompt="Enter whether a flow meter was used to measure Monthly Ventilation Flow Rate or CH4 concentration.  If a flow meter was used, indicate if the flow meter automatically corrected for moisture content. " sqref="AA11:AA610" xr:uid="{00000000-0002-0000-0300-000011000000}">
      <formula1>$AI$26:$AI$28</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isture content used in Equation 1, in hours" sqref="AC11:AC610" xr:uid="{00000000-0002-0000-0300-000012000000}">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isture correction factor used in Equation 1, in hours" sqref="AE11:AE610" xr:uid="{00000000-0002-0000-0300-000013000000}">
      <formula1>0</formula1>
      <formula2>8784</formula2>
    </dataValidation>
    <dataValidation type="decimal" operator="greaterThanOrEqual" allowBlank="1" showInputMessage="1" showErrorMessage="1" errorTitle="Invalid Entry" error="Value must be numeric" prompt="Enter the moisture content used in Eq. 1 in units of cubic meters water per cubic meters emitted gas (parameter fH2O)_x000a_" sqref="AB11:AB610" xr:uid="{00000000-0002-0000-0300-000014000000}">
      <formula1>-5000000000</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Ventilation Monitoring Point" prompt="Select the ventilation monitoring point" sqref="B12:B610" xr:uid="{00000000-0002-0000-0300-000015000000}">
      <formula1>IF($B$9="",wbnav3,CMPS)</formula1>
    </dataValidation>
    <dataValidation type="list" showInputMessage="1" showErrorMessage="1" sqref="B11" xr:uid="{00000000-0002-0000-0300-000017000000}">
      <formula1>IF($B$9="",wbnav3,CMPS)</formula1>
    </dataValidation>
    <dataValidation type="list" allowBlank="1" showInputMessage="1" showErrorMessage="1" sqref="C11:C610" xr:uid="{00000000-0002-0000-0300-000018000000}">
      <formula1>"январь, февраль, март, апрель, май, июнь, июль, август, сентябрь, октябрь, ноябрь, декабрь"</formula1>
    </dataValidation>
    <dataValidation type="list" showInputMessage="1" showErrorMessage="1" errorTitle="Out of Range" error="You must first select a Quarter, then enter a date occuring after the Start Date and during the selected quarter of the reporting year." promptTitle="Method for flow rate" prompt="Select the method used to determine flow rate" sqref="G11:G610" xr:uid="{00000000-0002-0000-0300-000019000000}">
      <formula1>Methods</formula1>
    </dataValidation>
    <dataValidation showInputMessage="1" showErrorMessage="1" errorTitle="Out of Range" error="You must first select a Quarter, then enter a date occuring after the Start Date and during the selected quarter of the reporting year." promptTitle="Number of days" prompt="Calculate of enter the number of full days with active ventilation" sqref="F11:F610" xr:uid="{00000000-0002-0000-0300-00001B000000}"/>
    <dataValidation type="decimal" operator="greaterThanOrEqual" allowBlank="1" showInputMessage="1" showErrorMessage="1" error="Value must be numeric" prompt="Enter the temperature used in Eq. 3 in °C (parameter T)" sqref="V11:V610" xr:uid="{00000000-0002-0000-0300-00001C000000}">
      <formula1>-500000000</formula1>
    </dataValidation>
    <dataValidation type="decimal" operator="greaterThanOrEqual" allowBlank="1" showInputMessage="1" showErrorMessage="1" error="Value must be numeric" prompt="Enter the pressure used in Eq. 3 in units of Pa (parameter P)" sqref="X11:X610" xr:uid="{00000000-0002-0000-0300-00001D000000}">
      <formula1>-500000000</formula1>
    </dataValidation>
    <dataValidation type="decimal" operator="greaterThanOrEqual" allowBlank="1" showInputMessage="1" showErrorMessage="1" errorTitle="Invalid Entry" error="Value must be greater than or equal to zero." prompt="Data is automatically entered into this cell based on the inputs of Eq. 1" sqref="AF11:AF610" xr:uid="{00000000-0002-0000-0300-00001E000000}">
      <formula1>0</formula1>
    </dataValidation>
    <dataValidation type="decimal" operator="greaterThanOrEqual" allowBlank="1" showInputMessage="1" showErrorMessage="1" errorTitle="Invalid Entry" error="Value must be numeric" promptTitle="Moisture Correction Factor" prompt="This data is automatically filled in based on if the flow meter used standardizes conditions or if flow rate and CH4 concentration are taken on a different basis." sqref="AD11:AD610" xr:uid="{00000000-0002-0000-0300-00001F000000}">
      <formula1>-5000000000</formula1>
    </dataValidation>
    <dataValidation showInputMessage="1" showErrorMessage="1" errorTitle="Out of Range" error="You must first select a Quarter, then enter a date prior to the Stop Date and during the selected quarter of the reporting year." promptTitle="Start Date" prompt="Enter the date when active ventilation of mining operations started" sqref="D11:D610" xr:uid="{00000000-0002-0000-0300-000020000000}"/>
    <dataValidation type="list" allowBlank="1" showInputMessage="1" showErrorMessage="1" error="Please use the drop-down menu to select units" prompt="Use the drop-down menu to select the units used for parameter V, monthly volumetric flow rate" sqref="I11:I610" xr:uid="{E760F1E5-924C-4496-86E1-BBE6AB5DBB1A}">
      <formula1>"фкм/м, скм/м"</formula1>
    </dataValidation>
    <dataValidation type="list" showInputMessage="1" showErrorMessage="1" errorTitle="Invalid Entry" error="You must first select a Quarter, then enter a date occuring after the Start Date and during the selected quarter of the reporting year and in blue cells only." promptTitle="Method - Concentration" prompt="Select the method used to determine methane concentration" sqref="O11:O610" xr:uid="{00000000-0002-0000-0300-00001A000000}">
      <formula1>Methods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sheetPr>
  <dimension ref="A1:AE609"/>
  <sheetViews>
    <sheetView zoomScale="80" zoomScaleNormal="80" workbookViewId="0"/>
  </sheetViews>
  <sheetFormatPr defaultColWidth="9.08984375" defaultRowHeight="14.5" x14ac:dyDescent="0.35"/>
  <cols>
    <col min="1" max="1" width="5" style="148" bestFit="1" customWidth="1"/>
    <col min="2" max="2" width="38.08984375" style="148" customWidth="1"/>
    <col min="3" max="3" width="16.36328125" style="148" customWidth="1"/>
    <col min="4" max="6" width="15.6328125" style="148" customWidth="1"/>
    <col min="7" max="7" width="54.453125" style="148" customWidth="1"/>
    <col min="8" max="11" width="30.6328125" style="148" customWidth="1"/>
    <col min="12" max="12" width="21.08984375" style="148" customWidth="1"/>
    <col min="13" max="13" width="25.36328125" style="148" customWidth="1"/>
    <col min="14" max="14" width="22" style="148" customWidth="1"/>
    <col min="15" max="15" width="16.453125" style="148" customWidth="1"/>
    <col min="16" max="17" width="30.6328125" style="148" customWidth="1"/>
    <col min="18" max="18" width="33" style="173" customWidth="1"/>
    <col min="19" max="19" width="30.6328125" style="173" customWidth="1"/>
    <col min="20" max="21" width="34.6328125" style="148" customWidth="1"/>
    <col min="22" max="24" width="30.6328125" style="148" customWidth="1"/>
    <col min="25" max="25" width="32.453125" style="148" customWidth="1"/>
    <col min="26" max="26" width="30.6328125" customWidth="1"/>
    <col min="27" max="27" width="21.08984375" customWidth="1"/>
    <col min="28" max="28" width="13.453125" style="223" customWidth="1"/>
    <col min="29" max="29" width="87.6328125" style="223" hidden="1" customWidth="1"/>
    <col min="30" max="30" width="85.453125" style="223" hidden="1" customWidth="1"/>
    <col min="31" max="31" width="4.453125" style="223" customWidth="1"/>
    <col min="32" max="35" width="4.453125" customWidth="1"/>
    <col min="36" max="36" width="6.6328125" customWidth="1"/>
  </cols>
  <sheetData>
    <row r="1" spans="1:30" ht="14.9" customHeight="1" x14ac:dyDescent="0.35">
      <c r="B1" s="220" t="s">
        <v>272</v>
      </c>
      <c r="C1" s="221"/>
      <c r="D1" s="221"/>
      <c r="E1" s="221"/>
      <c r="F1" s="221"/>
      <c r="G1" s="221"/>
      <c r="H1" s="150"/>
      <c r="I1" s="150"/>
      <c r="J1" s="150"/>
      <c r="K1" s="150"/>
      <c r="L1" s="150"/>
      <c r="M1" s="150"/>
      <c r="N1" s="150"/>
      <c r="O1" s="150"/>
      <c r="P1" s="150"/>
      <c r="Q1" s="150"/>
      <c r="R1" s="150"/>
      <c r="S1" s="150"/>
      <c r="T1" s="163"/>
      <c r="U1" s="163"/>
      <c r="V1" s="163"/>
      <c r="W1" s="150"/>
      <c r="X1" s="150"/>
      <c r="Y1" s="150"/>
      <c r="Z1" s="2"/>
    </row>
    <row r="2" spans="1:30" x14ac:dyDescent="0.35">
      <c r="B2" s="296"/>
      <c r="C2" s="296"/>
      <c r="D2" s="236"/>
      <c r="E2" s="219"/>
      <c r="F2" s="219"/>
      <c r="G2" s="219"/>
      <c r="H2" s="150"/>
      <c r="I2" s="150"/>
      <c r="J2" s="150"/>
      <c r="K2" s="150"/>
      <c r="L2" s="150"/>
      <c r="M2" s="150"/>
      <c r="N2" s="150"/>
      <c r="O2" s="150"/>
      <c r="P2" s="150"/>
      <c r="Q2" s="150"/>
      <c r="R2" s="150"/>
      <c r="S2" s="150"/>
      <c r="T2" s="163"/>
      <c r="U2" s="163"/>
      <c r="V2" s="163"/>
      <c r="W2" s="150"/>
      <c r="X2" s="150"/>
      <c r="Y2" s="150"/>
      <c r="Z2" s="2"/>
    </row>
    <row r="3" spans="1:30" x14ac:dyDescent="0.35">
      <c r="B3" s="222" t="s">
        <v>178</v>
      </c>
      <c r="C3" s="221"/>
      <c r="D3" s="221"/>
      <c r="E3" s="221"/>
      <c r="F3" s="221"/>
      <c r="G3" s="221"/>
      <c r="H3" s="150"/>
      <c r="I3" s="150"/>
      <c r="J3" s="150"/>
      <c r="K3" s="150"/>
      <c r="L3" s="150"/>
      <c r="M3" s="150"/>
      <c r="N3" s="150"/>
      <c r="O3" s="150"/>
      <c r="P3" s="150"/>
      <c r="Q3" s="150"/>
      <c r="R3" s="150"/>
      <c r="S3" s="150"/>
      <c r="T3" s="163"/>
      <c r="U3" s="163"/>
      <c r="V3" s="163"/>
      <c r="W3" s="150"/>
      <c r="X3" s="150"/>
      <c r="Y3" s="150"/>
      <c r="Z3" s="2"/>
    </row>
    <row r="4" spans="1:30" ht="364.5" customHeight="1" x14ac:dyDescent="0.35">
      <c r="B4" s="299" t="s">
        <v>244</v>
      </c>
      <c r="C4" s="300"/>
      <c r="D4" s="300"/>
      <c r="E4" s="300"/>
      <c r="F4" s="300"/>
      <c r="G4" s="301"/>
      <c r="H4" s="150"/>
      <c r="I4" s="150"/>
      <c r="J4" s="150"/>
      <c r="K4" s="150"/>
      <c r="L4" s="150"/>
      <c r="M4" s="150"/>
      <c r="N4" s="150"/>
      <c r="O4" s="150"/>
      <c r="P4" s="150"/>
      <c r="Q4" s="150"/>
      <c r="R4" s="150"/>
      <c r="S4" s="150"/>
      <c r="T4" s="163"/>
      <c r="U4" s="163"/>
      <c r="V4" s="163"/>
      <c r="W4" s="150"/>
      <c r="X4" s="150"/>
      <c r="Y4" s="150"/>
      <c r="Z4" s="2"/>
    </row>
    <row r="5" spans="1:30" x14ac:dyDescent="0.35">
      <c r="A5" s="150"/>
      <c r="B5" s="219"/>
      <c r="C5" s="269"/>
      <c r="D5" s="269"/>
      <c r="E5" s="270"/>
      <c r="F5" s="270"/>
      <c r="G5" s="270"/>
      <c r="H5" s="150"/>
      <c r="I5" s="150"/>
      <c r="J5" s="153"/>
      <c r="K5" s="153"/>
      <c r="L5" s="153"/>
      <c r="M5" s="150"/>
      <c r="N5" s="150"/>
      <c r="O5" s="150"/>
      <c r="P5" s="150"/>
      <c r="Q5" s="150"/>
      <c r="R5" s="150"/>
      <c r="S5" s="150"/>
      <c r="T5" s="163"/>
      <c r="U5" s="163"/>
      <c r="V5" s="163"/>
      <c r="W5" s="150"/>
      <c r="X5" s="150"/>
      <c r="Y5" s="150"/>
      <c r="Z5" s="2"/>
    </row>
    <row r="6" spans="1:30" ht="62.15" customHeight="1" x14ac:dyDescent="0.35">
      <c r="A6" s="166" t="s">
        <v>82</v>
      </c>
      <c r="B6" s="333" t="s">
        <v>246</v>
      </c>
      <c r="C6" s="333"/>
      <c r="D6" s="333"/>
      <c r="E6" s="333"/>
      <c r="F6" s="260" t="s">
        <v>243</v>
      </c>
      <c r="G6" s="261" t="s">
        <v>83</v>
      </c>
      <c r="H6" s="174"/>
      <c r="I6" s="174"/>
      <c r="L6" s="175"/>
      <c r="M6" s="150"/>
      <c r="N6" s="150"/>
      <c r="O6" s="150"/>
      <c r="P6" s="150"/>
      <c r="Q6" s="150"/>
      <c r="R6" s="176"/>
      <c r="S6" s="176"/>
      <c r="T6" s="163"/>
      <c r="U6" s="163"/>
      <c r="V6" s="177"/>
      <c r="W6" s="176"/>
      <c r="X6" s="176"/>
      <c r="Y6" s="176"/>
      <c r="Z6" s="17"/>
    </row>
    <row r="7" spans="1:30" x14ac:dyDescent="0.35">
      <c r="A7" s="178"/>
      <c r="B7" s="271" t="s">
        <v>24</v>
      </c>
      <c r="C7" s="271" t="s">
        <v>25</v>
      </c>
      <c r="D7" s="271" t="s">
        <v>31</v>
      </c>
      <c r="E7" s="271" t="s">
        <v>32</v>
      </c>
      <c r="F7" s="271" t="s">
        <v>33</v>
      </c>
      <c r="G7" s="271" t="s">
        <v>34</v>
      </c>
      <c r="H7" s="179" t="s">
        <v>35</v>
      </c>
      <c r="I7" s="179" t="s">
        <v>36</v>
      </c>
      <c r="J7" s="179" t="s">
        <v>37</v>
      </c>
      <c r="K7" s="179" t="s">
        <v>38</v>
      </c>
      <c r="L7" s="179" t="s">
        <v>54</v>
      </c>
      <c r="M7" s="179" t="s">
        <v>55</v>
      </c>
      <c r="N7" s="179" t="s">
        <v>56</v>
      </c>
      <c r="O7" s="179" t="s">
        <v>57</v>
      </c>
      <c r="P7" s="179" t="s">
        <v>58</v>
      </c>
      <c r="Q7" s="179" t="s">
        <v>59</v>
      </c>
      <c r="R7" s="179" t="s">
        <v>60</v>
      </c>
      <c r="S7" s="179" t="s">
        <v>61</v>
      </c>
      <c r="T7" s="179" t="s">
        <v>62</v>
      </c>
      <c r="U7" s="179" t="s">
        <v>63</v>
      </c>
      <c r="V7" s="179" t="s">
        <v>64</v>
      </c>
      <c r="W7" s="179" t="s">
        <v>65</v>
      </c>
      <c r="X7" s="179" t="s">
        <v>66</v>
      </c>
      <c r="Y7" s="179" t="s">
        <v>67</v>
      </c>
      <c r="Z7" s="61" t="s">
        <v>68</v>
      </c>
      <c r="AA7" s="61" t="s">
        <v>69</v>
      </c>
      <c r="AD7" s="276"/>
    </row>
    <row r="8" spans="1:30" ht="150" customHeight="1" x14ac:dyDescent="0.35">
      <c r="A8" s="178"/>
      <c r="B8" s="311" t="s">
        <v>247</v>
      </c>
      <c r="C8" s="311" t="s">
        <v>182</v>
      </c>
      <c r="D8" s="272" t="s">
        <v>248</v>
      </c>
      <c r="E8" s="272"/>
      <c r="F8" s="304" t="s">
        <v>249</v>
      </c>
      <c r="G8" s="312" t="s">
        <v>250</v>
      </c>
      <c r="H8" s="312" t="s">
        <v>251</v>
      </c>
      <c r="I8" s="312" t="s">
        <v>252</v>
      </c>
      <c r="J8" s="312" t="s">
        <v>253</v>
      </c>
      <c r="K8" s="309" t="s">
        <v>254</v>
      </c>
      <c r="L8" s="309" t="s">
        <v>255</v>
      </c>
      <c r="M8" s="309" t="s">
        <v>256</v>
      </c>
      <c r="N8" s="327" t="s">
        <v>257</v>
      </c>
      <c r="O8" s="328"/>
      <c r="P8" s="329" t="s">
        <v>258</v>
      </c>
      <c r="Q8" s="331" t="s">
        <v>259</v>
      </c>
      <c r="R8" s="318" t="s">
        <v>260</v>
      </c>
      <c r="S8" s="320" t="s">
        <v>261</v>
      </c>
      <c r="T8" s="321" t="s">
        <v>262</v>
      </c>
      <c r="U8" s="321" t="s">
        <v>263</v>
      </c>
      <c r="V8" s="314" t="s">
        <v>264</v>
      </c>
      <c r="W8" s="314" t="s">
        <v>265</v>
      </c>
      <c r="X8" s="316" t="s">
        <v>266</v>
      </c>
      <c r="Y8" s="314" t="s">
        <v>267</v>
      </c>
      <c r="Z8" s="316" t="s">
        <v>269</v>
      </c>
      <c r="AA8" s="325" t="s">
        <v>270</v>
      </c>
      <c r="AC8" s="277"/>
      <c r="AD8" s="277"/>
    </row>
    <row r="9" spans="1:30" ht="52.5" customHeight="1" x14ac:dyDescent="0.35">
      <c r="A9" s="155"/>
      <c r="B9" s="311"/>
      <c r="C9" s="311"/>
      <c r="D9" s="273" t="s">
        <v>216</v>
      </c>
      <c r="E9" s="273" t="s">
        <v>217</v>
      </c>
      <c r="F9" s="305"/>
      <c r="G9" s="313"/>
      <c r="H9" s="313"/>
      <c r="I9" s="313"/>
      <c r="J9" s="313"/>
      <c r="K9" s="310"/>
      <c r="L9" s="310"/>
      <c r="M9" s="310"/>
      <c r="N9" s="274" t="s">
        <v>216</v>
      </c>
      <c r="O9" s="275" t="s">
        <v>217</v>
      </c>
      <c r="P9" s="330"/>
      <c r="Q9" s="332"/>
      <c r="R9" s="319"/>
      <c r="S9" s="319"/>
      <c r="T9" s="322"/>
      <c r="U9" s="322"/>
      <c r="V9" s="315"/>
      <c r="W9" s="315"/>
      <c r="X9" s="317"/>
      <c r="Y9" s="315"/>
      <c r="Z9" s="317"/>
      <c r="AA9" s="326"/>
      <c r="AC9" s="224"/>
      <c r="AD9" s="224"/>
    </row>
    <row r="10" spans="1:30" x14ac:dyDescent="0.35">
      <c r="A10" s="156">
        <v>1</v>
      </c>
      <c r="B10" s="60"/>
      <c r="C10" s="60"/>
      <c r="D10" s="71"/>
      <c r="E10" s="71"/>
      <c r="F10" s="193" t="str">
        <f>IF(ISBLANK(B10),"",E10-D10+1)</f>
        <v/>
      </c>
      <c r="G10" s="134"/>
      <c r="H10" s="66"/>
      <c r="I10" s="62"/>
      <c r="J10" s="72"/>
      <c r="K10" s="88"/>
      <c r="L10" s="67"/>
      <c r="M10" s="67"/>
      <c r="N10" s="71"/>
      <c r="O10" s="71"/>
      <c r="P10" s="63"/>
      <c r="Q10" s="67"/>
      <c r="R10" s="63"/>
      <c r="S10" s="66"/>
      <c r="T10" s="63"/>
      <c r="U10" s="66"/>
      <c r="V10" s="63"/>
      <c r="W10" s="63"/>
      <c r="X10" s="63"/>
      <c r="Y10" s="66"/>
      <c r="Z10" s="191" t="str">
        <f>IF(ISBLANK(B10),"",IF(X10=0,1,(IF(V10="Скорость потока измерялась на сухой основе, а концентрация CH4 измерялась на влажной основе",1/(1-X10),1-X10))))</f>
        <v/>
      </c>
      <c r="AA10" s="192" t="str">
        <f>IF(ISBLANK(B10),"",IF(I10="скм/м",F10*(H10*Z10*(IF(K10="Мониторинг с использованием систем непрерывного мониторинга выбросов (CEMS)",L10,P10)/100)*0.6776*1*1440*(1/1000)),F10*(H10*Z10*(IF(K10="Мониторинг с использованием систем непрерывного мониторинга выбросов (CEMS)",L10,P10)/100)*0.6776*(288.706/R10)*(T10/101325)*1440*(1/1000))))</f>
        <v/>
      </c>
      <c r="AD10" s="224"/>
    </row>
    <row r="11" spans="1:30" x14ac:dyDescent="0.35">
      <c r="A11" s="156">
        <v>2</v>
      </c>
      <c r="B11" s="60"/>
      <c r="C11" s="60"/>
      <c r="D11" s="71"/>
      <c r="E11" s="71"/>
      <c r="F11" s="193" t="str">
        <f t="shared" ref="F11:F74" si="0">IF(ISBLANK(B11),"",E11-D11+1)</f>
        <v/>
      </c>
      <c r="G11" s="134"/>
      <c r="H11" s="66"/>
      <c r="I11" s="62"/>
      <c r="J11" s="72"/>
      <c r="K11" s="88"/>
      <c r="L11" s="67"/>
      <c r="M11" s="67"/>
      <c r="N11" s="71"/>
      <c r="O11" s="71"/>
      <c r="P11" s="63"/>
      <c r="Q11" s="67"/>
      <c r="R11" s="63"/>
      <c r="S11" s="66"/>
      <c r="T11" s="63"/>
      <c r="U11" s="66"/>
      <c r="V11" s="63"/>
      <c r="W11" s="63"/>
      <c r="X11" s="63"/>
      <c r="Y11" s="66"/>
      <c r="Z11" s="191" t="str">
        <f>IF(ISBLANK(B11),"",IF(X11=0,1,(IF(V11="Скорость потока измерялась на сухой основе, а концентрация CH4 измерялась на влажной основе",1/(1-X11),1-X11))))</f>
        <v/>
      </c>
      <c r="AA11" s="192" t="str">
        <f>IF(ISBLANK(B11),"",IF(I11="скм/м",F11*(H11*Z11*(IF(K11="Мониторинг с использованием систем непрерывного мониторинга выбросов (CEMS)",L11,P11)/100)*0.6776*1*1440*(1/1000)),F11*(H11*Z11*(IF(K11="Мониторинг с использованием систем непрерывного мониторинга выбросов (CEMS)",L11,P11)/100)*0.6776*(288.706/R11)*(T11/101325)*1440*(1/1000))))</f>
        <v/>
      </c>
      <c r="AD11" s="224"/>
    </row>
    <row r="12" spans="1:30" x14ac:dyDescent="0.35">
      <c r="A12" s="156">
        <v>3</v>
      </c>
      <c r="B12" s="60"/>
      <c r="C12" s="60"/>
      <c r="D12" s="71"/>
      <c r="E12" s="71"/>
      <c r="F12" s="193" t="str">
        <f t="shared" si="0"/>
        <v/>
      </c>
      <c r="G12" s="134"/>
      <c r="H12" s="66"/>
      <c r="I12" s="62"/>
      <c r="J12" s="72"/>
      <c r="K12" s="88"/>
      <c r="L12" s="67"/>
      <c r="M12" s="67"/>
      <c r="N12" s="71"/>
      <c r="O12" s="71"/>
      <c r="P12" s="63"/>
      <c r="Q12" s="67"/>
      <c r="R12" s="63"/>
      <c r="S12" s="66"/>
      <c r="T12" s="63"/>
      <c r="U12" s="66"/>
      <c r="V12" s="63"/>
      <c r="W12" s="63"/>
      <c r="X12" s="63"/>
      <c r="Y12" s="66"/>
      <c r="Z12" s="191" t="str">
        <f>IF(ISBLANK(B12),"",IF(X12=0,1,(IF(V12="Скорость потока измерялась на сухой основе, а концентрация CH4 измерялась на влажной основе",1/(1-X12),1-X12))))</f>
        <v/>
      </c>
      <c r="AA12" s="192" t="str">
        <f t="shared" ref="AA12:AA75" si="1">IF(ISBLANK(B12),"",IF(I12="скм/м",F12*(H12*Z12*(IF(K12="Мониторинг с использованием систем непрерывного мониторинга выбросов (CEMS)",L12,P12)/100)*0.6776*1*1440*(1/1000)),F12*(H12*Z12*(IF(K12="Мониторинг с использованием систем непрерывного мониторинга выбросов (CEMS)",L12,P12)/100)*0.6776*(288.706/R12)*(T12/101325)*1440*(1/1000))))</f>
        <v/>
      </c>
      <c r="AC12" s="224" t="s">
        <v>84</v>
      </c>
      <c r="AD12" s="224"/>
    </row>
    <row r="13" spans="1:30" x14ac:dyDescent="0.35">
      <c r="A13" s="156">
        <v>4</v>
      </c>
      <c r="B13" s="60"/>
      <c r="C13" s="60"/>
      <c r="D13" s="71"/>
      <c r="E13" s="71"/>
      <c r="F13" s="193" t="str">
        <f t="shared" si="0"/>
        <v/>
      </c>
      <c r="G13" s="134"/>
      <c r="H13" s="66"/>
      <c r="I13" s="62"/>
      <c r="J13" s="72"/>
      <c r="K13" s="88"/>
      <c r="L13" s="67"/>
      <c r="M13" s="67"/>
      <c r="N13" s="71"/>
      <c r="O13" s="71"/>
      <c r="P13" s="63"/>
      <c r="Q13" s="67"/>
      <c r="R13" s="63"/>
      <c r="S13" s="66"/>
      <c r="T13" s="63"/>
      <c r="U13" s="66"/>
      <c r="V13" s="63"/>
      <c r="W13" s="63"/>
      <c r="X13" s="63"/>
      <c r="Y13" s="66"/>
      <c r="Z13" s="191" t="str">
        <f t="shared" ref="Z13:Z76" si="2">IF(ISBLANK(B13),"",IF(X13=0,1,(IF(V13="Скорость потока измерялась на сухой основе, а концентрация CH4 измерялась на влажной основе",1/(1-X13),1-X13))))</f>
        <v/>
      </c>
      <c r="AA13" s="192" t="str">
        <f t="shared" si="1"/>
        <v/>
      </c>
      <c r="AC13" s="278" t="s">
        <v>469</v>
      </c>
      <c r="AD13" s="279"/>
    </row>
    <row r="14" spans="1:30" x14ac:dyDescent="0.35">
      <c r="A14" s="156">
        <v>5</v>
      </c>
      <c r="B14" s="60"/>
      <c r="C14" s="60"/>
      <c r="D14" s="71"/>
      <c r="E14" s="71"/>
      <c r="F14" s="193" t="str">
        <f t="shared" si="0"/>
        <v/>
      </c>
      <c r="G14" s="134"/>
      <c r="H14" s="66"/>
      <c r="I14" s="62"/>
      <c r="J14" s="72"/>
      <c r="K14" s="88"/>
      <c r="L14" s="67"/>
      <c r="M14" s="67"/>
      <c r="N14" s="71"/>
      <c r="O14" s="71"/>
      <c r="P14" s="63"/>
      <c r="Q14" s="67"/>
      <c r="R14" s="63"/>
      <c r="S14" s="66"/>
      <c r="T14" s="63"/>
      <c r="U14" s="66"/>
      <c r="V14" s="63"/>
      <c r="W14" s="63"/>
      <c r="X14" s="63"/>
      <c r="Y14" s="66"/>
      <c r="Z14" s="191" t="str">
        <f t="shared" si="2"/>
        <v/>
      </c>
      <c r="AA14" s="192" t="str">
        <f t="shared" si="1"/>
        <v/>
      </c>
      <c r="AC14" s="280" t="s">
        <v>470</v>
      </c>
      <c r="AD14" s="224"/>
    </row>
    <row r="15" spans="1:30" x14ac:dyDescent="0.35">
      <c r="A15" s="156">
        <v>6</v>
      </c>
      <c r="B15" s="60"/>
      <c r="C15" s="60"/>
      <c r="D15" s="71"/>
      <c r="E15" s="71"/>
      <c r="F15" s="193" t="str">
        <f t="shared" si="0"/>
        <v/>
      </c>
      <c r="G15" s="134"/>
      <c r="H15" s="66"/>
      <c r="I15" s="62"/>
      <c r="J15" s="72"/>
      <c r="K15" s="88"/>
      <c r="L15" s="67"/>
      <c r="M15" s="67"/>
      <c r="N15" s="71"/>
      <c r="O15" s="71"/>
      <c r="P15" s="63"/>
      <c r="Q15" s="67"/>
      <c r="R15" s="63"/>
      <c r="S15" s="66"/>
      <c r="T15" s="63"/>
      <c r="U15" s="66"/>
      <c r="V15" s="63"/>
      <c r="W15" s="63"/>
      <c r="X15" s="63"/>
      <c r="Y15" s="66"/>
      <c r="Z15" s="191" t="str">
        <f t="shared" si="2"/>
        <v/>
      </c>
      <c r="AA15" s="192" t="str">
        <f t="shared" si="1"/>
        <v/>
      </c>
      <c r="AC15" s="281" t="s">
        <v>472</v>
      </c>
      <c r="AD15" s="282"/>
    </row>
    <row r="16" spans="1:30" x14ac:dyDescent="0.35">
      <c r="A16" s="156">
        <v>7</v>
      </c>
      <c r="B16" s="60"/>
      <c r="C16" s="60"/>
      <c r="D16" s="71"/>
      <c r="E16" s="71"/>
      <c r="F16" s="193" t="str">
        <f t="shared" si="0"/>
        <v/>
      </c>
      <c r="G16" s="134"/>
      <c r="H16" s="66"/>
      <c r="I16" s="62"/>
      <c r="J16" s="72"/>
      <c r="K16" s="88"/>
      <c r="L16" s="67"/>
      <c r="M16" s="67"/>
      <c r="N16" s="71"/>
      <c r="O16" s="71"/>
      <c r="P16" s="63"/>
      <c r="Q16" s="67"/>
      <c r="R16" s="63"/>
      <c r="S16" s="66"/>
      <c r="T16" s="63"/>
      <c r="U16" s="66"/>
      <c r="V16" s="63"/>
      <c r="W16" s="63"/>
      <c r="X16" s="63"/>
      <c r="Y16" s="66"/>
      <c r="Z16" s="191" t="str">
        <f t="shared" si="2"/>
        <v/>
      </c>
      <c r="AA16" s="192" t="str">
        <f t="shared" si="1"/>
        <v/>
      </c>
      <c r="AC16" s="219" t="s">
        <v>85</v>
      </c>
      <c r="AD16" s="224"/>
    </row>
    <row r="17" spans="1:30" x14ac:dyDescent="0.35">
      <c r="A17" s="156">
        <v>8</v>
      </c>
      <c r="B17" s="60"/>
      <c r="C17" s="60"/>
      <c r="D17" s="71"/>
      <c r="E17" s="71"/>
      <c r="F17" s="193" t="str">
        <f t="shared" si="0"/>
        <v/>
      </c>
      <c r="G17" s="134"/>
      <c r="H17" s="66"/>
      <c r="I17" s="62"/>
      <c r="J17" s="72"/>
      <c r="K17" s="88"/>
      <c r="L17" s="67"/>
      <c r="M17" s="67"/>
      <c r="N17" s="71"/>
      <c r="O17" s="71"/>
      <c r="P17" s="63"/>
      <c r="Q17" s="67"/>
      <c r="R17" s="63"/>
      <c r="S17" s="66"/>
      <c r="T17" s="63"/>
      <c r="U17" s="66"/>
      <c r="V17" s="63"/>
      <c r="W17" s="63"/>
      <c r="X17" s="63"/>
      <c r="Y17" s="66"/>
      <c r="Z17" s="191" t="str">
        <f t="shared" si="2"/>
        <v/>
      </c>
      <c r="AA17" s="192" t="str">
        <f t="shared" si="1"/>
        <v/>
      </c>
      <c r="AC17" s="278" t="s">
        <v>465</v>
      </c>
      <c r="AD17" s="279"/>
    </row>
    <row r="18" spans="1:30" x14ac:dyDescent="0.35">
      <c r="A18" s="156">
        <v>9</v>
      </c>
      <c r="B18" s="60"/>
      <c r="C18" s="60"/>
      <c r="D18" s="71"/>
      <c r="E18" s="71"/>
      <c r="F18" s="193" t="str">
        <f t="shared" si="0"/>
        <v/>
      </c>
      <c r="G18" s="134"/>
      <c r="H18" s="66"/>
      <c r="I18" s="62"/>
      <c r="J18" s="72"/>
      <c r="K18" s="88"/>
      <c r="L18" s="67"/>
      <c r="M18" s="67"/>
      <c r="N18" s="71"/>
      <c r="O18" s="71"/>
      <c r="P18" s="63"/>
      <c r="Q18" s="67"/>
      <c r="R18" s="63"/>
      <c r="S18" s="66"/>
      <c r="T18" s="63"/>
      <c r="U18" s="66"/>
      <c r="V18" s="63"/>
      <c r="W18" s="63"/>
      <c r="X18" s="63"/>
      <c r="Y18" s="66"/>
      <c r="Z18" s="191" t="str">
        <f t="shared" si="2"/>
        <v/>
      </c>
      <c r="AA18" s="192" t="str">
        <f t="shared" si="1"/>
        <v/>
      </c>
      <c r="AC18" s="280" t="s">
        <v>466</v>
      </c>
      <c r="AD18" s="224"/>
    </row>
    <row r="19" spans="1:30" x14ac:dyDescent="0.35">
      <c r="A19" s="156">
        <v>10</v>
      </c>
      <c r="B19" s="60"/>
      <c r="C19" s="60"/>
      <c r="D19" s="71"/>
      <c r="E19" s="71"/>
      <c r="F19" s="193" t="str">
        <f t="shared" si="0"/>
        <v/>
      </c>
      <c r="G19" s="134"/>
      <c r="H19" s="66"/>
      <c r="I19" s="62"/>
      <c r="J19" s="72"/>
      <c r="K19" s="88"/>
      <c r="L19" s="67"/>
      <c r="M19" s="67"/>
      <c r="N19" s="71"/>
      <c r="O19" s="71"/>
      <c r="P19" s="63"/>
      <c r="Q19" s="67"/>
      <c r="R19" s="63"/>
      <c r="S19" s="66"/>
      <c r="T19" s="63"/>
      <c r="U19" s="66"/>
      <c r="V19" s="63"/>
      <c r="W19" s="63"/>
      <c r="X19" s="63"/>
      <c r="Y19" s="66"/>
      <c r="Z19" s="191" t="str">
        <f t="shared" si="2"/>
        <v/>
      </c>
      <c r="AA19" s="192" t="str">
        <f t="shared" si="1"/>
        <v/>
      </c>
      <c r="AC19" s="280" t="s">
        <v>467</v>
      </c>
      <c r="AD19" s="224"/>
    </row>
    <row r="20" spans="1:30" x14ac:dyDescent="0.35">
      <c r="A20" s="156">
        <v>11</v>
      </c>
      <c r="B20" s="60"/>
      <c r="C20" s="60"/>
      <c r="D20" s="71"/>
      <c r="E20" s="71"/>
      <c r="F20" s="193" t="str">
        <f t="shared" si="0"/>
        <v/>
      </c>
      <c r="G20" s="134"/>
      <c r="H20" s="66"/>
      <c r="I20" s="62"/>
      <c r="J20" s="72"/>
      <c r="K20" s="88"/>
      <c r="L20" s="67"/>
      <c r="M20" s="67"/>
      <c r="N20" s="71"/>
      <c r="O20" s="71"/>
      <c r="P20" s="63"/>
      <c r="Q20" s="67"/>
      <c r="R20" s="63"/>
      <c r="S20" s="66"/>
      <c r="T20" s="63"/>
      <c r="U20" s="66"/>
      <c r="V20" s="63"/>
      <c r="W20" s="63"/>
      <c r="X20" s="63"/>
      <c r="Y20" s="66"/>
      <c r="Z20" s="191" t="str">
        <f t="shared" si="2"/>
        <v/>
      </c>
      <c r="AA20" s="192" t="str">
        <f t="shared" si="1"/>
        <v/>
      </c>
      <c r="AC20" s="281" t="s">
        <v>468</v>
      </c>
      <c r="AD20" s="282"/>
    </row>
    <row r="21" spans="1:30" x14ac:dyDescent="0.35">
      <c r="A21" s="156">
        <v>12</v>
      </c>
      <c r="B21" s="60"/>
      <c r="C21" s="60"/>
      <c r="D21" s="71"/>
      <c r="E21" s="71"/>
      <c r="F21" s="193" t="str">
        <f t="shared" si="0"/>
        <v/>
      </c>
      <c r="G21" s="134"/>
      <c r="H21" s="66"/>
      <c r="I21" s="62"/>
      <c r="J21" s="72"/>
      <c r="K21" s="88"/>
      <c r="L21" s="67"/>
      <c r="M21" s="67"/>
      <c r="N21" s="71"/>
      <c r="O21" s="71"/>
      <c r="P21" s="63"/>
      <c r="Q21" s="67"/>
      <c r="R21" s="63"/>
      <c r="S21" s="66"/>
      <c r="T21" s="63"/>
      <c r="U21" s="66"/>
      <c r="V21" s="63"/>
      <c r="W21" s="63"/>
      <c r="X21" s="63"/>
      <c r="Y21" s="66"/>
      <c r="Z21" s="191" t="str">
        <f t="shared" si="2"/>
        <v/>
      </c>
      <c r="AA21" s="192" t="str">
        <f t="shared" si="1"/>
        <v/>
      </c>
      <c r="AC21" s="224"/>
      <c r="AD21" s="224"/>
    </row>
    <row r="22" spans="1:30" x14ac:dyDescent="0.35">
      <c r="A22" s="156">
        <v>13</v>
      </c>
      <c r="B22" s="60"/>
      <c r="C22" s="60"/>
      <c r="D22" s="71"/>
      <c r="E22" s="71"/>
      <c r="F22" s="193" t="str">
        <f t="shared" si="0"/>
        <v/>
      </c>
      <c r="G22" s="134"/>
      <c r="H22" s="66"/>
      <c r="I22" s="62"/>
      <c r="J22" s="72"/>
      <c r="K22" s="88"/>
      <c r="L22" s="67"/>
      <c r="M22" s="67"/>
      <c r="N22" s="71"/>
      <c r="O22" s="71"/>
      <c r="P22" s="63"/>
      <c r="Q22" s="67"/>
      <c r="R22" s="63"/>
      <c r="S22" s="66"/>
      <c r="T22" s="63"/>
      <c r="U22" s="66"/>
      <c r="V22" s="63"/>
      <c r="W22" s="63"/>
      <c r="X22" s="63"/>
      <c r="Y22" s="66"/>
      <c r="Z22" s="191" t="str">
        <f t="shared" si="2"/>
        <v/>
      </c>
      <c r="AA22" s="192" t="str">
        <f t="shared" si="1"/>
        <v/>
      </c>
      <c r="AC22" s="224"/>
      <c r="AD22" s="224"/>
    </row>
    <row r="23" spans="1:30" x14ac:dyDescent="0.35">
      <c r="A23" s="156">
        <v>14</v>
      </c>
      <c r="B23" s="60"/>
      <c r="C23" s="60"/>
      <c r="D23" s="71"/>
      <c r="E23" s="71"/>
      <c r="F23" s="193" t="str">
        <f t="shared" si="0"/>
        <v/>
      </c>
      <c r="G23" s="134"/>
      <c r="H23" s="66"/>
      <c r="I23" s="62"/>
      <c r="J23" s="72"/>
      <c r="K23" s="88"/>
      <c r="L23" s="67"/>
      <c r="M23" s="67"/>
      <c r="N23" s="71"/>
      <c r="O23" s="71"/>
      <c r="P23" s="63"/>
      <c r="Q23" s="67"/>
      <c r="R23" s="63"/>
      <c r="S23" s="66"/>
      <c r="T23" s="63"/>
      <c r="U23" s="66"/>
      <c r="V23" s="63"/>
      <c r="W23" s="63"/>
      <c r="X23" s="63"/>
      <c r="Y23" s="66"/>
      <c r="Z23" s="191" t="str">
        <f t="shared" si="2"/>
        <v/>
      </c>
      <c r="AA23" s="192" t="str">
        <f t="shared" si="1"/>
        <v/>
      </c>
      <c r="AC23" s="224"/>
      <c r="AD23" s="224"/>
    </row>
    <row r="24" spans="1:30" x14ac:dyDescent="0.35">
      <c r="A24" s="156">
        <v>15</v>
      </c>
      <c r="B24" s="60"/>
      <c r="C24" s="60"/>
      <c r="D24" s="71"/>
      <c r="E24" s="71"/>
      <c r="F24" s="193" t="str">
        <f t="shared" si="0"/>
        <v/>
      </c>
      <c r="G24" s="134"/>
      <c r="H24" s="66"/>
      <c r="I24" s="62"/>
      <c r="J24" s="72"/>
      <c r="K24" s="88"/>
      <c r="L24" s="67"/>
      <c r="M24" s="67"/>
      <c r="N24" s="71"/>
      <c r="O24" s="71"/>
      <c r="P24" s="63"/>
      <c r="Q24" s="67"/>
      <c r="R24" s="63"/>
      <c r="S24" s="66"/>
      <c r="T24" s="63"/>
      <c r="U24" s="66"/>
      <c r="V24" s="63"/>
      <c r="W24" s="63"/>
      <c r="X24" s="63"/>
      <c r="Y24" s="66"/>
      <c r="Z24" s="191" t="str">
        <f t="shared" si="2"/>
        <v/>
      </c>
      <c r="AA24" s="192" t="str">
        <f t="shared" si="1"/>
        <v/>
      </c>
      <c r="AC24" s="224"/>
      <c r="AD24" s="224"/>
    </row>
    <row r="25" spans="1:30" x14ac:dyDescent="0.35">
      <c r="A25" s="156">
        <v>16</v>
      </c>
      <c r="B25" s="60"/>
      <c r="C25" s="60"/>
      <c r="D25" s="71"/>
      <c r="E25" s="71"/>
      <c r="F25" s="193" t="str">
        <f t="shared" si="0"/>
        <v/>
      </c>
      <c r="G25" s="134"/>
      <c r="H25" s="66"/>
      <c r="I25" s="62"/>
      <c r="J25" s="72"/>
      <c r="K25" s="88"/>
      <c r="L25" s="67"/>
      <c r="M25" s="67"/>
      <c r="N25" s="71"/>
      <c r="O25" s="71"/>
      <c r="P25" s="63"/>
      <c r="Q25" s="67"/>
      <c r="R25" s="63"/>
      <c r="S25" s="66"/>
      <c r="T25" s="63"/>
      <c r="U25" s="66"/>
      <c r="V25" s="63"/>
      <c r="W25" s="63"/>
      <c r="X25" s="63"/>
      <c r="Y25" s="66"/>
      <c r="Z25" s="191" t="str">
        <f t="shared" si="2"/>
        <v/>
      </c>
      <c r="AA25" s="192" t="str">
        <f t="shared" si="1"/>
        <v/>
      </c>
      <c r="AC25" s="224"/>
      <c r="AD25" s="224"/>
    </row>
    <row r="26" spans="1:30" x14ac:dyDescent="0.35">
      <c r="A26" s="156">
        <v>17</v>
      </c>
      <c r="B26" s="60"/>
      <c r="C26" s="60"/>
      <c r="D26" s="71"/>
      <c r="E26" s="71"/>
      <c r="F26" s="193" t="str">
        <f t="shared" si="0"/>
        <v/>
      </c>
      <c r="G26" s="134"/>
      <c r="H26" s="66"/>
      <c r="I26" s="62"/>
      <c r="J26" s="72"/>
      <c r="K26" s="88"/>
      <c r="L26" s="67"/>
      <c r="M26" s="67"/>
      <c r="N26" s="71"/>
      <c r="O26" s="71"/>
      <c r="P26" s="63"/>
      <c r="Q26" s="67"/>
      <c r="R26" s="63"/>
      <c r="S26" s="66"/>
      <c r="T26" s="63"/>
      <c r="U26" s="66"/>
      <c r="V26" s="63"/>
      <c r="W26" s="63"/>
      <c r="X26" s="63"/>
      <c r="Y26" s="66"/>
      <c r="Z26" s="191" t="str">
        <f t="shared" si="2"/>
        <v/>
      </c>
      <c r="AA26" s="192" t="str">
        <f t="shared" si="1"/>
        <v/>
      </c>
      <c r="AC26" s="224"/>
      <c r="AD26" s="224"/>
    </row>
    <row r="27" spans="1:30" x14ac:dyDescent="0.35">
      <c r="A27" s="156">
        <v>18</v>
      </c>
      <c r="B27" s="60"/>
      <c r="C27" s="60"/>
      <c r="D27" s="71"/>
      <c r="E27" s="71"/>
      <c r="F27" s="193" t="str">
        <f t="shared" si="0"/>
        <v/>
      </c>
      <c r="G27" s="134"/>
      <c r="H27" s="66"/>
      <c r="I27" s="62"/>
      <c r="J27" s="72"/>
      <c r="K27" s="88"/>
      <c r="L27" s="67"/>
      <c r="M27" s="67"/>
      <c r="N27" s="71"/>
      <c r="O27" s="71"/>
      <c r="P27" s="63"/>
      <c r="Q27" s="67"/>
      <c r="R27" s="63"/>
      <c r="S27" s="66"/>
      <c r="T27" s="63"/>
      <c r="U27" s="66"/>
      <c r="V27" s="63"/>
      <c r="W27" s="63"/>
      <c r="X27" s="63"/>
      <c r="Y27" s="66"/>
      <c r="Z27" s="191" t="str">
        <f t="shared" si="2"/>
        <v/>
      </c>
      <c r="AA27" s="192" t="str">
        <f t="shared" si="1"/>
        <v/>
      </c>
      <c r="AC27" s="224"/>
      <c r="AD27" s="224"/>
    </row>
    <row r="28" spans="1:30" x14ac:dyDescent="0.35">
      <c r="A28" s="156">
        <v>19</v>
      </c>
      <c r="B28" s="60"/>
      <c r="C28" s="60"/>
      <c r="D28" s="71"/>
      <c r="E28" s="71"/>
      <c r="F28" s="193" t="str">
        <f t="shared" si="0"/>
        <v/>
      </c>
      <c r="G28" s="134"/>
      <c r="H28" s="66"/>
      <c r="I28" s="62"/>
      <c r="J28" s="72"/>
      <c r="K28" s="88"/>
      <c r="L28" s="67"/>
      <c r="M28" s="67"/>
      <c r="N28" s="71"/>
      <c r="O28" s="71"/>
      <c r="P28" s="63"/>
      <c r="Q28" s="67"/>
      <c r="R28" s="63"/>
      <c r="S28" s="66"/>
      <c r="T28" s="63"/>
      <c r="U28" s="66"/>
      <c r="V28" s="63"/>
      <c r="W28" s="63"/>
      <c r="X28" s="63"/>
      <c r="Y28" s="66"/>
      <c r="Z28" s="191" t="str">
        <f t="shared" si="2"/>
        <v/>
      </c>
      <c r="AA28" s="192" t="str">
        <f t="shared" si="1"/>
        <v/>
      </c>
      <c r="AC28" s="224"/>
      <c r="AD28" s="224"/>
    </row>
    <row r="29" spans="1:30" x14ac:dyDescent="0.35">
      <c r="A29" s="156">
        <v>20</v>
      </c>
      <c r="B29" s="60"/>
      <c r="C29" s="60"/>
      <c r="D29" s="71"/>
      <c r="E29" s="71"/>
      <c r="F29" s="193" t="str">
        <f t="shared" si="0"/>
        <v/>
      </c>
      <c r="G29" s="134"/>
      <c r="H29" s="66"/>
      <c r="I29" s="62"/>
      <c r="J29" s="72"/>
      <c r="K29" s="88"/>
      <c r="L29" s="67"/>
      <c r="M29" s="67"/>
      <c r="N29" s="71"/>
      <c r="O29" s="71"/>
      <c r="P29" s="63"/>
      <c r="Q29" s="67"/>
      <c r="R29" s="63"/>
      <c r="S29" s="66"/>
      <c r="T29" s="63"/>
      <c r="U29" s="66"/>
      <c r="V29" s="63"/>
      <c r="W29" s="63"/>
      <c r="X29" s="63"/>
      <c r="Y29" s="66"/>
      <c r="Z29" s="191" t="str">
        <f t="shared" si="2"/>
        <v/>
      </c>
      <c r="AA29" s="192" t="str">
        <f t="shared" si="1"/>
        <v/>
      </c>
      <c r="AC29" s="224"/>
      <c r="AD29" s="224"/>
    </row>
    <row r="30" spans="1:30" x14ac:dyDescent="0.35">
      <c r="A30" s="156">
        <v>21</v>
      </c>
      <c r="B30" s="60"/>
      <c r="C30" s="60"/>
      <c r="D30" s="71"/>
      <c r="E30" s="71"/>
      <c r="F30" s="193" t="str">
        <f t="shared" si="0"/>
        <v/>
      </c>
      <c r="G30" s="134"/>
      <c r="H30" s="66"/>
      <c r="I30" s="62"/>
      <c r="J30" s="72"/>
      <c r="K30" s="88"/>
      <c r="L30" s="67"/>
      <c r="M30" s="67"/>
      <c r="N30" s="71"/>
      <c r="O30" s="71"/>
      <c r="P30" s="63"/>
      <c r="Q30" s="67"/>
      <c r="R30" s="63"/>
      <c r="S30" s="66"/>
      <c r="T30" s="63"/>
      <c r="U30" s="66"/>
      <c r="V30" s="63"/>
      <c r="W30" s="63"/>
      <c r="X30" s="63"/>
      <c r="Y30" s="66"/>
      <c r="Z30" s="191" t="str">
        <f t="shared" si="2"/>
        <v/>
      </c>
      <c r="AA30" s="192" t="str">
        <f t="shared" si="1"/>
        <v/>
      </c>
      <c r="AC30" s="224"/>
      <c r="AD30" s="224"/>
    </row>
    <row r="31" spans="1:30" x14ac:dyDescent="0.35">
      <c r="A31" s="156">
        <v>22</v>
      </c>
      <c r="B31" s="60"/>
      <c r="C31" s="60"/>
      <c r="D31" s="71"/>
      <c r="E31" s="71"/>
      <c r="F31" s="193" t="str">
        <f t="shared" si="0"/>
        <v/>
      </c>
      <c r="G31" s="134"/>
      <c r="H31" s="66"/>
      <c r="I31" s="62"/>
      <c r="J31" s="72"/>
      <c r="K31" s="88"/>
      <c r="L31" s="67"/>
      <c r="M31" s="67"/>
      <c r="N31" s="71"/>
      <c r="O31" s="71"/>
      <c r="P31" s="63"/>
      <c r="Q31" s="67"/>
      <c r="R31" s="63"/>
      <c r="S31" s="66"/>
      <c r="T31" s="63"/>
      <c r="U31" s="66"/>
      <c r="V31" s="63"/>
      <c r="W31" s="63"/>
      <c r="X31" s="63"/>
      <c r="Y31" s="66"/>
      <c r="Z31" s="191" t="str">
        <f t="shared" si="2"/>
        <v/>
      </c>
      <c r="AA31" s="192" t="str">
        <f t="shared" si="1"/>
        <v/>
      </c>
      <c r="AC31" s="224"/>
      <c r="AD31" s="224"/>
    </row>
    <row r="32" spans="1:30" x14ac:dyDescent="0.35">
      <c r="A32" s="156">
        <v>23</v>
      </c>
      <c r="B32" s="60"/>
      <c r="C32" s="60"/>
      <c r="D32" s="71"/>
      <c r="E32" s="71"/>
      <c r="F32" s="193" t="str">
        <f t="shared" si="0"/>
        <v/>
      </c>
      <c r="G32" s="134"/>
      <c r="H32" s="66"/>
      <c r="I32" s="62"/>
      <c r="J32" s="72"/>
      <c r="K32" s="88"/>
      <c r="L32" s="67"/>
      <c r="M32" s="67"/>
      <c r="N32" s="71"/>
      <c r="O32" s="71"/>
      <c r="P32" s="63"/>
      <c r="Q32" s="67"/>
      <c r="R32" s="63"/>
      <c r="S32" s="66"/>
      <c r="T32" s="63"/>
      <c r="U32" s="66"/>
      <c r="V32" s="63"/>
      <c r="W32" s="63"/>
      <c r="X32" s="63"/>
      <c r="Y32" s="66"/>
      <c r="Z32" s="191" t="str">
        <f t="shared" si="2"/>
        <v/>
      </c>
      <c r="AA32" s="192" t="str">
        <f t="shared" si="1"/>
        <v/>
      </c>
      <c r="AC32" s="224"/>
      <c r="AD32" s="224"/>
    </row>
    <row r="33" spans="1:30" x14ac:dyDescent="0.35">
      <c r="A33" s="156">
        <v>24</v>
      </c>
      <c r="B33" s="60"/>
      <c r="C33" s="60"/>
      <c r="D33" s="71"/>
      <c r="E33" s="71"/>
      <c r="F33" s="193" t="str">
        <f t="shared" si="0"/>
        <v/>
      </c>
      <c r="G33" s="134"/>
      <c r="H33" s="66"/>
      <c r="I33" s="62"/>
      <c r="J33" s="72"/>
      <c r="K33" s="88"/>
      <c r="L33" s="67"/>
      <c r="M33" s="67"/>
      <c r="N33" s="71"/>
      <c r="O33" s="71"/>
      <c r="P33" s="63"/>
      <c r="Q33" s="67"/>
      <c r="R33" s="63"/>
      <c r="S33" s="66"/>
      <c r="T33" s="63"/>
      <c r="U33" s="66"/>
      <c r="V33" s="63"/>
      <c r="W33" s="63"/>
      <c r="X33" s="63"/>
      <c r="Y33" s="66"/>
      <c r="Z33" s="191" t="str">
        <f t="shared" si="2"/>
        <v/>
      </c>
      <c r="AA33" s="192" t="str">
        <f t="shared" si="1"/>
        <v/>
      </c>
      <c r="AC33" s="224"/>
      <c r="AD33" s="224"/>
    </row>
    <row r="34" spans="1:30" x14ac:dyDescent="0.35">
      <c r="A34" s="156">
        <v>25</v>
      </c>
      <c r="B34" s="60"/>
      <c r="C34" s="60"/>
      <c r="D34" s="71"/>
      <c r="E34" s="71"/>
      <c r="F34" s="193" t="str">
        <f t="shared" si="0"/>
        <v/>
      </c>
      <c r="G34" s="134"/>
      <c r="H34" s="66"/>
      <c r="I34" s="62"/>
      <c r="J34" s="72"/>
      <c r="K34" s="88"/>
      <c r="L34" s="67"/>
      <c r="M34" s="67"/>
      <c r="N34" s="71"/>
      <c r="O34" s="71"/>
      <c r="P34" s="63"/>
      <c r="Q34" s="67"/>
      <c r="R34" s="63"/>
      <c r="S34" s="66"/>
      <c r="T34" s="63"/>
      <c r="U34" s="66"/>
      <c r="V34" s="63"/>
      <c r="W34" s="63"/>
      <c r="X34" s="63"/>
      <c r="Y34" s="66"/>
      <c r="Z34" s="191" t="str">
        <f t="shared" si="2"/>
        <v/>
      </c>
      <c r="AA34" s="192" t="str">
        <f t="shared" si="1"/>
        <v/>
      </c>
      <c r="AC34" s="224"/>
      <c r="AD34" s="224"/>
    </row>
    <row r="35" spans="1:30" x14ac:dyDescent="0.35">
      <c r="A35" s="156">
        <v>26</v>
      </c>
      <c r="B35" s="60"/>
      <c r="C35" s="60"/>
      <c r="D35" s="71"/>
      <c r="E35" s="71"/>
      <c r="F35" s="193" t="str">
        <f t="shared" si="0"/>
        <v/>
      </c>
      <c r="G35" s="134"/>
      <c r="H35" s="66"/>
      <c r="I35" s="62"/>
      <c r="J35" s="72"/>
      <c r="K35" s="88"/>
      <c r="L35" s="67"/>
      <c r="M35" s="67"/>
      <c r="N35" s="71"/>
      <c r="O35" s="71"/>
      <c r="P35" s="63"/>
      <c r="Q35" s="67"/>
      <c r="R35" s="63"/>
      <c r="S35" s="66"/>
      <c r="T35" s="63"/>
      <c r="U35" s="66"/>
      <c r="V35" s="63"/>
      <c r="W35" s="63"/>
      <c r="X35" s="63"/>
      <c r="Y35" s="66"/>
      <c r="Z35" s="191" t="str">
        <f t="shared" si="2"/>
        <v/>
      </c>
      <c r="AA35" s="192" t="str">
        <f t="shared" si="1"/>
        <v/>
      </c>
      <c r="AC35" s="224"/>
      <c r="AD35" s="224"/>
    </row>
    <row r="36" spans="1:30" x14ac:dyDescent="0.35">
      <c r="A36" s="156">
        <v>27</v>
      </c>
      <c r="B36" s="60"/>
      <c r="C36" s="60"/>
      <c r="D36" s="71"/>
      <c r="E36" s="71"/>
      <c r="F36" s="193" t="str">
        <f t="shared" si="0"/>
        <v/>
      </c>
      <c r="G36" s="134"/>
      <c r="H36" s="66"/>
      <c r="I36" s="62"/>
      <c r="J36" s="72"/>
      <c r="K36" s="88"/>
      <c r="L36" s="67"/>
      <c r="M36" s="67"/>
      <c r="N36" s="71"/>
      <c r="O36" s="71"/>
      <c r="P36" s="63"/>
      <c r="Q36" s="67"/>
      <c r="R36" s="63"/>
      <c r="S36" s="66"/>
      <c r="T36" s="63"/>
      <c r="U36" s="66"/>
      <c r="V36" s="63"/>
      <c r="W36" s="63"/>
      <c r="X36" s="63"/>
      <c r="Y36" s="66"/>
      <c r="Z36" s="191" t="str">
        <f t="shared" si="2"/>
        <v/>
      </c>
      <c r="AA36" s="192" t="str">
        <f t="shared" si="1"/>
        <v/>
      </c>
      <c r="AC36" s="224"/>
      <c r="AD36" s="224"/>
    </row>
    <row r="37" spans="1:30" x14ac:dyDescent="0.35">
      <c r="A37" s="156">
        <v>28</v>
      </c>
      <c r="B37" s="60"/>
      <c r="C37" s="60"/>
      <c r="D37" s="71"/>
      <c r="E37" s="71"/>
      <c r="F37" s="193" t="str">
        <f t="shared" si="0"/>
        <v/>
      </c>
      <c r="G37" s="134"/>
      <c r="H37" s="66"/>
      <c r="I37" s="62"/>
      <c r="J37" s="72"/>
      <c r="K37" s="88"/>
      <c r="L37" s="67"/>
      <c r="M37" s="67"/>
      <c r="N37" s="71"/>
      <c r="O37" s="71"/>
      <c r="P37" s="63"/>
      <c r="Q37" s="67"/>
      <c r="R37" s="63"/>
      <c r="S37" s="66"/>
      <c r="T37" s="63"/>
      <c r="U37" s="66"/>
      <c r="V37" s="63"/>
      <c r="W37" s="63"/>
      <c r="X37" s="63"/>
      <c r="Y37" s="66"/>
      <c r="Z37" s="191" t="str">
        <f t="shared" si="2"/>
        <v/>
      </c>
      <c r="AA37" s="192" t="str">
        <f t="shared" si="1"/>
        <v/>
      </c>
      <c r="AC37" s="224"/>
      <c r="AD37" s="224"/>
    </row>
    <row r="38" spans="1:30" x14ac:dyDescent="0.35">
      <c r="A38" s="156">
        <v>29</v>
      </c>
      <c r="B38" s="60"/>
      <c r="C38" s="60"/>
      <c r="D38" s="71"/>
      <c r="E38" s="71"/>
      <c r="F38" s="193" t="str">
        <f t="shared" si="0"/>
        <v/>
      </c>
      <c r="G38" s="134"/>
      <c r="H38" s="66"/>
      <c r="I38" s="62"/>
      <c r="J38" s="72"/>
      <c r="K38" s="88"/>
      <c r="L38" s="67"/>
      <c r="M38" s="67"/>
      <c r="N38" s="71"/>
      <c r="O38" s="71"/>
      <c r="P38" s="63"/>
      <c r="Q38" s="67"/>
      <c r="R38" s="63"/>
      <c r="S38" s="66"/>
      <c r="T38" s="63"/>
      <c r="U38" s="66"/>
      <c r="V38" s="63"/>
      <c r="W38" s="63"/>
      <c r="X38" s="63"/>
      <c r="Y38" s="66"/>
      <c r="Z38" s="191" t="str">
        <f t="shared" si="2"/>
        <v/>
      </c>
      <c r="AA38" s="192" t="str">
        <f t="shared" si="1"/>
        <v/>
      </c>
      <c r="AC38" s="224"/>
      <c r="AD38" s="224"/>
    </row>
    <row r="39" spans="1:30" x14ac:dyDescent="0.35">
      <c r="A39" s="156">
        <v>30</v>
      </c>
      <c r="B39" s="60"/>
      <c r="C39" s="60"/>
      <c r="D39" s="71"/>
      <c r="E39" s="71"/>
      <c r="F39" s="193" t="str">
        <f t="shared" si="0"/>
        <v/>
      </c>
      <c r="G39" s="134"/>
      <c r="H39" s="66"/>
      <c r="I39" s="62"/>
      <c r="J39" s="72"/>
      <c r="K39" s="88"/>
      <c r="L39" s="67"/>
      <c r="M39" s="67"/>
      <c r="N39" s="71"/>
      <c r="O39" s="71"/>
      <c r="P39" s="63"/>
      <c r="Q39" s="67"/>
      <c r="R39" s="63"/>
      <c r="S39" s="66"/>
      <c r="T39" s="63"/>
      <c r="U39" s="66"/>
      <c r="V39" s="63"/>
      <c r="W39" s="63"/>
      <c r="X39" s="63"/>
      <c r="Y39" s="66"/>
      <c r="Z39" s="191" t="str">
        <f t="shared" si="2"/>
        <v/>
      </c>
      <c r="AA39" s="192" t="str">
        <f t="shared" si="1"/>
        <v/>
      </c>
      <c r="AC39" s="224"/>
      <c r="AD39" s="224"/>
    </row>
    <row r="40" spans="1:30" x14ac:dyDescent="0.35">
      <c r="A40" s="156">
        <v>31</v>
      </c>
      <c r="B40" s="60"/>
      <c r="C40" s="60"/>
      <c r="D40" s="71"/>
      <c r="E40" s="71"/>
      <c r="F40" s="193" t="str">
        <f t="shared" si="0"/>
        <v/>
      </c>
      <c r="G40" s="134"/>
      <c r="H40" s="66"/>
      <c r="I40" s="62"/>
      <c r="J40" s="72"/>
      <c r="K40" s="88"/>
      <c r="L40" s="67"/>
      <c r="M40" s="67"/>
      <c r="N40" s="71"/>
      <c r="O40" s="71"/>
      <c r="P40" s="63"/>
      <c r="Q40" s="67"/>
      <c r="R40" s="63"/>
      <c r="S40" s="66"/>
      <c r="T40" s="63"/>
      <c r="U40" s="66"/>
      <c r="V40" s="63"/>
      <c r="W40" s="63"/>
      <c r="X40" s="63"/>
      <c r="Y40" s="66"/>
      <c r="Z40" s="191" t="str">
        <f t="shared" si="2"/>
        <v/>
      </c>
      <c r="AA40" s="192" t="str">
        <f t="shared" si="1"/>
        <v/>
      </c>
      <c r="AC40" s="224"/>
      <c r="AD40" s="224"/>
    </row>
    <row r="41" spans="1:30" x14ac:dyDescent="0.35">
      <c r="A41" s="156">
        <v>32</v>
      </c>
      <c r="B41" s="60"/>
      <c r="C41" s="60"/>
      <c r="D41" s="71"/>
      <c r="E41" s="71"/>
      <c r="F41" s="193" t="str">
        <f t="shared" si="0"/>
        <v/>
      </c>
      <c r="G41" s="134"/>
      <c r="H41" s="66"/>
      <c r="I41" s="62"/>
      <c r="J41" s="72"/>
      <c r="K41" s="88"/>
      <c r="L41" s="67"/>
      <c r="M41" s="67"/>
      <c r="N41" s="71"/>
      <c r="O41" s="71"/>
      <c r="P41" s="63"/>
      <c r="Q41" s="67"/>
      <c r="R41" s="63"/>
      <c r="S41" s="66"/>
      <c r="T41" s="63"/>
      <c r="U41" s="66"/>
      <c r="V41" s="63"/>
      <c r="W41" s="63"/>
      <c r="X41" s="63"/>
      <c r="Y41" s="66"/>
      <c r="Z41" s="191" t="str">
        <f t="shared" si="2"/>
        <v/>
      </c>
      <c r="AA41" s="192" t="str">
        <f t="shared" si="1"/>
        <v/>
      </c>
      <c r="AC41" s="224"/>
      <c r="AD41" s="224"/>
    </row>
    <row r="42" spans="1:30" x14ac:dyDescent="0.35">
      <c r="A42" s="156">
        <v>33</v>
      </c>
      <c r="B42" s="60"/>
      <c r="C42" s="60"/>
      <c r="D42" s="71"/>
      <c r="E42" s="71"/>
      <c r="F42" s="193" t="str">
        <f t="shared" si="0"/>
        <v/>
      </c>
      <c r="G42" s="134"/>
      <c r="H42" s="66"/>
      <c r="I42" s="62"/>
      <c r="J42" s="72"/>
      <c r="K42" s="88"/>
      <c r="L42" s="67"/>
      <c r="M42" s="67"/>
      <c r="N42" s="71"/>
      <c r="O42" s="71"/>
      <c r="P42" s="63"/>
      <c r="Q42" s="67"/>
      <c r="R42" s="63"/>
      <c r="S42" s="66"/>
      <c r="T42" s="63"/>
      <c r="U42" s="66"/>
      <c r="V42" s="63"/>
      <c r="W42" s="63"/>
      <c r="X42" s="63"/>
      <c r="Y42" s="66"/>
      <c r="Z42" s="191" t="str">
        <f t="shared" si="2"/>
        <v/>
      </c>
      <c r="AA42" s="192" t="str">
        <f t="shared" si="1"/>
        <v/>
      </c>
      <c r="AC42" s="224"/>
      <c r="AD42" s="224"/>
    </row>
    <row r="43" spans="1:30" x14ac:dyDescent="0.35">
      <c r="A43" s="156">
        <v>34</v>
      </c>
      <c r="B43" s="60"/>
      <c r="C43" s="60"/>
      <c r="D43" s="71"/>
      <c r="E43" s="71"/>
      <c r="F43" s="193" t="str">
        <f t="shared" si="0"/>
        <v/>
      </c>
      <c r="G43" s="134"/>
      <c r="H43" s="66"/>
      <c r="I43" s="62"/>
      <c r="J43" s="72"/>
      <c r="K43" s="88"/>
      <c r="L43" s="67"/>
      <c r="M43" s="67"/>
      <c r="N43" s="71"/>
      <c r="O43" s="71"/>
      <c r="P43" s="63"/>
      <c r="Q43" s="67"/>
      <c r="R43" s="63"/>
      <c r="S43" s="66"/>
      <c r="T43" s="63"/>
      <c r="U43" s="66"/>
      <c r="V43" s="63"/>
      <c r="W43" s="63"/>
      <c r="X43" s="63"/>
      <c r="Y43" s="66"/>
      <c r="Z43" s="191" t="str">
        <f t="shared" si="2"/>
        <v/>
      </c>
      <c r="AA43" s="192" t="str">
        <f t="shared" si="1"/>
        <v/>
      </c>
      <c r="AC43" s="224"/>
      <c r="AD43" s="224"/>
    </row>
    <row r="44" spans="1:30" x14ac:dyDescent="0.35">
      <c r="A44" s="156">
        <v>35</v>
      </c>
      <c r="B44" s="60"/>
      <c r="C44" s="60"/>
      <c r="D44" s="71"/>
      <c r="E44" s="71"/>
      <c r="F44" s="193" t="str">
        <f t="shared" si="0"/>
        <v/>
      </c>
      <c r="G44" s="134"/>
      <c r="H44" s="66"/>
      <c r="I44" s="62"/>
      <c r="J44" s="72"/>
      <c r="K44" s="88"/>
      <c r="L44" s="67"/>
      <c r="M44" s="67"/>
      <c r="N44" s="71"/>
      <c r="O44" s="71"/>
      <c r="P44" s="63"/>
      <c r="Q44" s="67"/>
      <c r="R44" s="63"/>
      <c r="S44" s="66"/>
      <c r="T44" s="63"/>
      <c r="U44" s="66"/>
      <c r="V44" s="63"/>
      <c r="W44" s="63"/>
      <c r="X44" s="63"/>
      <c r="Y44" s="66"/>
      <c r="Z44" s="191" t="str">
        <f t="shared" si="2"/>
        <v/>
      </c>
      <c r="AA44" s="192" t="str">
        <f t="shared" si="1"/>
        <v/>
      </c>
      <c r="AC44" s="224"/>
      <c r="AD44" s="224"/>
    </row>
    <row r="45" spans="1:30" x14ac:dyDescent="0.35">
      <c r="A45" s="156">
        <v>36</v>
      </c>
      <c r="B45" s="60"/>
      <c r="C45" s="60"/>
      <c r="D45" s="71"/>
      <c r="E45" s="71"/>
      <c r="F45" s="193" t="str">
        <f t="shared" si="0"/>
        <v/>
      </c>
      <c r="G45" s="134"/>
      <c r="H45" s="66"/>
      <c r="I45" s="62"/>
      <c r="J45" s="72"/>
      <c r="K45" s="88"/>
      <c r="L45" s="67"/>
      <c r="M45" s="67"/>
      <c r="N45" s="71"/>
      <c r="O45" s="71"/>
      <c r="P45" s="63"/>
      <c r="Q45" s="67"/>
      <c r="R45" s="63"/>
      <c r="S45" s="66"/>
      <c r="T45" s="63"/>
      <c r="U45" s="66"/>
      <c r="V45" s="63"/>
      <c r="W45" s="63"/>
      <c r="X45" s="63"/>
      <c r="Y45" s="66"/>
      <c r="Z45" s="191" t="str">
        <f t="shared" si="2"/>
        <v/>
      </c>
      <c r="AA45" s="192" t="str">
        <f t="shared" si="1"/>
        <v/>
      </c>
      <c r="AC45" s="224"/>
      <c r="AD45" s="224"/>
    </row>
    <row r="46" spans="1:30" x14ac:dyDescent="0.35">
      <c r="A46" s="156">
        <v>37</v>
      </c>
      <c r="B46" s="60"/>
      <c r="C46" s="60"/>
      <c r="D46" s="71"/>
      <c r="E46" s="71"/>
      <c r="F46" s="193" t="str">
        <f t="shared" si="0"/>
        <v/>
      </c>
      <c r="G46" s="134"/>
      <c r="H46" s="66"/>
      <c r="I46" s="62"/>
      <c r="J46" s="72"/>
      <c r="K46" s="88"/>
      <c r="L46" s="67"/>
      <c r="M46" s="67"/>
      <c r="N46" s="71"/>
      <c r="O46" s="71"/>
      <c r="P46" s="63"/>
      <c r="Q46" s="67"/>
      <c r="R46" s="63"/>
      <c r="S46" s="66"/>
      <c r="T46" s="63"/>
      <c r="U46" s="66"/>
      <c r="V46" s="63"/>
      <c r="W46" s="63"/>
      <c r="X46" s="63"/>
      <c r="Y46" s="66"/>
      <c r="Z46" s="191" t="str">
        <f t="shared" si="2"/>
        <v/>
      </c>
      <c r="AA46" s="192" t="str">
        <f t="shared" si="1"/>
        <v/>
      </c>
      <c r="AC46" s="224"/>
      <c r="AD46" s="224"/>
    </row>
    <row r="47" spans="1:30" x14ac:dyDescent="0.35">
      <c r="A47" s="156">
        <v>38</v>
      </c>
      <c r="B47" s="60"/>
      <c r="C47" s="60"/>
      <c r="D47" s="71"/>
      <c r="E47" s="71"/>
      <c r="F47" s="193" t="str">
        <f t="shared" si="0"/>
        <v/>
      </c>
      <c r="G47" s="134"/>
      <c r="H47" s="66"/>
      <c r="I47" s="62"/>
      <c r="J47" s="72"/>
      <c r="K47" s="88"/>
      <c r="L47" s="67"/>
      <c r="M47" s="67"/>
      <c r="N47" s="71"/>
      <c r="O47" s="71"/>
      <c r="P47" s="63"/>
      <c r="Q47" s="67"/>
      <c r="R47" s="63"/>
      <c r="S47" s="66"/>
      <c r="T47" s="63"/>
      <c r="U47" s="66"/>
      <c r="V47" s="63"/>
      <c r="W47" s="63"/>
      <c r="X47" s="63"/>
      <c r="Y47" s="66"/>
      <c r="Z47" s="191" t="str">
        <f t="shared" si="2"/>
        <v/>
      </c>
      <c r="AA47" s="192" t="str">
        <f t="shared" si="1"/>
        <v/>
      </c>
      <c r="AC47" s="224"/>
      <c r="AD47" s="224"/>
    </row>
    <row r="48" spans="1:30" x14ac:dyDescent="0.35">
      <c r="A48" s="156">
        <v>39</v>
      </c>
      <c r="B48" s="60"/>
      <c r="C48" s="60"/>
      <c r="D48" s="71"/>
      <c r="E48" s="71"/>
      <c r="F48" s="193" t="str">
        <f t="shared" si="0"/>
        <v/>
      </c>
      <c r="G48" s="134"/>
      <c r="H48" s="66"/>
      <c r="I48" s="62"/>
      <c r="J48" s="72"/>
      <c r="K48" s="88"/>
      <c r="L48" s="67"/>
      <c r="M48" s="67"/>
      <c r="N48" s="71"/>
      <c r="O48" s="71"/>
      <c r="P48" s="63"/>
      <c r="Q48" s="67"/>
      <c r="R48" s="63"/>
      <c r="S48" s="66"/>
      <c r="T48" s="63"/>
      <c r="U48" s="66"/>
      <c r="V48" s="63"/>
      <c r="W48" s="63"/>
      <c r="X48" s="63"/>
      <c r="Y48" s="66"/>
      <c r="Z48" s="191" t="str">
        <f t="shared" si="2"/>
        <v/>
      </c>
      <c r="AA48" s="192" t="str">
        <f t="shared" si="1"/>
        <v/>
      </c>
      <c r="AC48" s="224"/>
      <c r="AD48" s="224"/>
    </row>
    <row r="49" spans="1:30" x14ac:dyDescent="0.35">
      <c r="A49" s="156">
        <v>40</v>
      </c>
      <c r="B49" s="60"/>
      <c r="C49" s="60"/>
      <c r="D49" s="71"/>
      <c r="E49" s="71"/>
      <c r="F49" s="193" t="str">
        <f t="shared" si="0"/>
        <v/>
      </c>
      <c r="G49" s="134"/>
      <c r="H49" s="66"/>
      <c r="I49" s="62"/>
      <c r="J49" s="72"/>
      <c r="K49" s="88"/>
      <c r="L49" s="67"/>
      <c r="M49" s="67"/>
      <c r="N49" s="71"/>
      <c r="O49" s="71"/>
      <c r="P49" s="63"/>
      <c r="Q49" s="67"/>
      <c r="R49" s="63"/>
      <c r="S49" s="66"/>
      <c r="T49" s="63"/>
      <c r="U49" s="66"/>
      <c r="V49" s="63"/>
      <c r="W49" s="63"/>
      <c r="X49" s="63"/>
      <c r="Y49" s="66"/>
      <c r="Z49" s="191" t="str">
        <f t="shared" si="2"/>
        <v/>
      </c>
      <c r="AA49" s="192" t="str">
        <f t="shared" si="1"/>
        <v/>
      </c>
      <c r="AC49" s="224"/>
      <c r="AD49" s="224"/>
    </row>
    <row r="50" spans="1:30" x14ac:dyDescent="0.35">
      <c r="A50" s="156">
        <v>41</v>
      </c>
      <c r="B50" s="60"/>
      <c r="C50" s="60"/>
      <c r="D50" s="71"/>
      <c r="E50" s="71"/>
      <c r="F50" s="193" t="str">
        <f t="shared" si="0"/>
        <v/>
      </c>
      <c r="G50" s="134"/>
      <c r="H50" s="66"/>
      <c r="I50" s="62"/>
      <c r="J50" s="72"/>
      <c r="K50" s="88"/>
      <c r="L50" s="67"/>
      <c r="M50" s="67"/>
      <c r="N50" s="71"/>
      <c r="O50" s="71"/>
      <c r="P50" s="63"/>
      <c r="Q50" s="67"/>
      <c r="R50" s="63"/>
      <c r="S50" s="66"/>
      <c r="T50" s="63"/>
      <c r="U50" s="66"/>
      <c r="V50" s="63"/>
      <c r="W50" s="63"/>
      <c r="X50" s="63"/>
      <c r="Y50" s="66"/>
      <c r="Z50" s="191" t="str">
        <f t="shared" si="2"/>
        <v/>
      </c>
      <c r="AA50" s="192" t="str">
        <f t="shared" si="1"/>
        <v/>
      </c>
      <c r="AC50" s="224"/>
      <c r="AD50" s="224"/>
    </row>
    <row r="51" spans="1:30" x14ac:dyDescent="0.35">
      <c r="A51" s="156">
        <v>42</v>
      </c>
      <c r="B51" s="60"/>
      <c r="C51" s="60"/>
      <c r="D51" s="71"/>
      <c r="E51" s="71"/>
      <c r="F51" s="193" t="str">
        <f t="shared" si="0"/>
        <v/>
      </c>
      <c r="G51" s="134"/>
      <c r="H51" s="66"/>
      <c r="I51" s="62"/>
      <c r="J51" s="72"/>
      <c r="K51" s="88"/>
      <c r="L51" s="67"/>
      <c r="M51" s="67"/>
      <c r="N51" s="71"/>
      <c r="O51" s="71"/>
      <c r="P51" s="63"/>
      <c r="Q51" s="67"/>
      <c r="R51" s="63"/>
      <c r="S51" s="66"/>
      <c r="T51" s="63"/>
      <c r="U51" s="66"/>
      <c r="V51" s="63"/>
      <c r="W51" s="63"/>
      <c r="X51" s="63"/>
      <c r="Y51" s="66"/>
      <c r="Z51" s="191" t="str">
        <f t="shared" si="2"/>
        <v/>
      </c>
      <c r="AA51" s="192" t="str">
        <f t="shared" si="1"/>
        <v/>
      </c>
      <c r="AC51" s="224"/>
      <c r="AD51" s="224"/>
    </row>
    <row r="52" spans="1:30" x14ac:dyDescent="0.35">
      <c r="A52" s="156">
        <v>43</v>
      </c>
      <c r="B52" s="60"/>
      <c r="C52" s="60"/>
      <c r="D52" s="71"/>
      <c r="E52" s="71"/>
      <c r="F52" s="193" t="str">
        <f t="shared" si="0"/>
        <v/>
      </c>
      <c r="G52" s="134"/>
      <c r="H52" s="66"/>
      <c r="I52" s="62"/>
      <c r="J52" s="72"/>
      <c r="K52" s="88"/>
      <c r="L52" s="67"/>
      <c r="M52" s="67"/>
      <c r="N52" s="71"/>
      <c r="O52" s="71"/>
      <c r="P52" s="63"/>
      <c r="Q52" s="67"/>
      <c r="R52" s="63"/>
      <c r="S52" s="66"/>
      <c r="T52" s="63"/>
      <c r="U52" s="66"/>
      <c r="V52" s="63"/>
      <c r="W52" s="63"/>
      <c r="X52" s="63"/>
      <c r="Y52" s="66"/>
      <c r="Z52" s="191" t="str">
        <f t="shared" si="2"/>
        <v/>
      </c>
      <c r="AA52" s="192" t="str">
        <f t="shared" si="1"/>
        <v/>
      </c>
      <c r="AC52" s="224"/>
      <c r="AD52" s="224"/>
    </row>
    <row r="53" spans="1:30" x14ac:dyDescent="0.35">
      <c r="A53" s="156">
        <v>44</v>
      </c>
      <c r="B53" s="60"/>
      <c r="C53" s="60"/>
      <c r="D53" s="71"/>
      <c r="E53" s="71"/>
      <c r="F53" s="193" t="str">
        <f t="shared" si="0"/>
        <v/>
      </c>
      <c r="G53" s="134"/>
      <c r="H53" s="66"/>
      <c r="I53" s="62"/>
      <c r="J53" s="72"/>
      <c r="K53" s="88"/>
      <c r="L53" s="67"/>
      <c r="M53" s="67"/>
      <c r="N53" s="71"/>
      <c r="O53" s="71"/>
      <c r="P53" s="63"/>
      <c r="Q53" s="67"/>
      <c r="R53" s="63"/>
      <c r="S53" s="66"/>
      <c r="T53" s="63"/>
      <c r="U53" s="66"/>
      <c r="V53" s="63"/>
      <c r="W53" s="63"/>
      <c r="X53" s="63"/>
      <c r="Y53" s="66"/>
      <c r="Z53" s="191" t="str">
        <f t="shared" si="2"/>
        <v/>
      </c>
      <c r="AA53" s="192" t="str">
        <f t="shared" si="1"/>
        <v/>
      </c>
      <c r="AC53" s="224"/>
      <c r="AD53" s="224"/>
    </row>
    <row r="54" spans="1:30" x14ac:dyDescent="0.35">
      <c r="A54" s="156">
        <v>45</v>
      </c>
      <c r="B54" s="60"/>
      <c r="C54" s="60"/>
      <c r="D54" s="71"/>
      <c r="E54" s="71"/>
      <c r="F54" s="193" t="str">
        <f t="shared" si="0"/>
        <v/>
      </c>
      <c r="G54" s="134"/>
      <c r="H54" s="66"/>
      <c r="I54" s="62"/>
      <c r="J54" s="72"/>
      <c r="K54" s="88"/>
      <c r="L54" s="67"/>
      <c r="M54" s="67"/>
      <c r="N54" s="71"/>
      <c r="O54" s="71"/>
      <c r="P54" s="63"/>
      <c r="Q54" s="67"/>
      <c r="R54" s="63"/>
      <c r="S54" s="66"/>
      <c r="T54" s="63"/>
      <c r="U54" s="66"/>
      <c r="V54" s="63"/>
      <c r="W54" s="63"/>
      <c r="X54" s="63"/>
      <c r="Y54" s="66"/>
      <c r="Z54" s="191" t="str">
        <f t="shared" si="2"/>
        <v/>
      </c>
      <c r="AA54" s="192" t="str">
        <f t="shared" si="1"/>
        <v/>
      </c>
      <c r="AC54" s="224"/>
      <c r="AD54" s="224"/>
    </row>
    <row r="55" spans="1:30" x14ac:dyDescent="0.35">
      <c r="A55" s="156">
        <v>46</v>
      </c>
      <c r="B55" s="60"/>
      <c r="C55" s="60"/>
      <c r="D55" s="71"/>
      <c r="E55" s="71"/>
      <c r="F55" s="193" t="str">
        <f t="shared" si="0"/>
        <v/>
      </c>
      <c r="G55" s="134"/>
      <c r="H55" s="66"/>
      <c r="I55" s="62"/>
      <c r="J55" s="72"/>
      <c r="K55" s="88"/>
      <c r="L55" s="67"/>
      <c r="M55" s="67"/>
      <c r="N55" s="71"/>
      <c r="O55" s="71"/>
      <c r="P55" s="63"/>
      <c r="Q55" s="67"/>
      <c r="R55" s="63"/>
      <c r="S55" s="66"/>
      <c r="T55" s="63"/>
      <c r="U55" s="66"/>
      <c r="V55" s="63"/>
      <c r="W55" s="63"/>
      <c r="X55" s="63"/>
      <c r="Y55" s="66"/>
      <c r="Z55" s="191" t="str">
        <f t="shared" si="2"/>
        <v/>
      </c>
      <c r="AA55" s="192" t="str">
        <f t="shared" si="1"/>
        <v/>
      </c>
      <c r="AC55" s="224"/>
      <c r="AD55" s="224"/>
    </row>
    <row r="56" spans="1:30" x14ac:dyDescent="0.35">
      <c r="A56" s="156">
        <v>47</v>
      </c>
      <c r="B56" s="60"/>
      <c r="C56" s="60"/>
      <c r="D56" s="71"/>
      <c r="E56" s="71"/>
      <c r="F56" s="193" t="str">
        <f t="shared" si="0"/>
        <v/>
      </c>
      <c r="G56" s="134"/>
      <c r="H56" s="66"/>
      <c r="I56" s="62"/>
      <c r="J56" s="72"/>
      <c r="K56" s="88"/>
      <c r="L56" s="67"/>
      <c r="M56" s="67"/>
      <c r="N56" s="71"/>
      <c r="O56" s="71"/>
      <c r="P56" s="63"/>
      <c r="Q56" s="67"/>
      <c r="R56" s="63"/>
      <c r="S56" s="66"/>
      <c r="T56" s="63"/>
      <c r="U56" s="66"/>
      <c r="V56" s="63"/>
      <c r="W56" s="63"/>
      <c r="X56" s="63"/>
      <c r="Y56" s="66"/>
      <c r="Z56" s="191" t="str">
        <f t="shared" si="2"/>
        <v/>
      </c>
      <c r="AA56" s="192" t="str">
        <f t="shared" si="1"/>
        <v/>
      </c>
      <c r="AC56" s="224"/>
      <c r="AD56" s="224"/>
    </row>
    <row r="57" spans="1:30" x14ac:dyDescent="0.35">
      <c r="A57" s="156">
        <v>48</v>
      </c>
      <c r="B57" s="60"/>
      <c r="C57" s="60"/>
      <c r="D57" s="71"/>
      <c r="E57" s="71"/>
      <c r="F57" s="193" t="str">
        <f t="shared" si="0"/>
        <v/>
      </c>
      <c r="G57" s="134"/>
      <c r="H57" s="66"/>
      <c r="I57" s="62"/>
      <c r="J57" s="72"/>
      <c r="K57" s="88"/>
      <c r="L57" s="67"/>
      <c r="M57" s="67"/>
      <c r="N57" s="71"/>
      <c r="O57" s="71"/>
      <c r="P57" s="63"/>
      <c r="Q57" s="67"/>
      <c r="R57" s="63"/>
      <c r="S57" s="66"/>
      <c r="T57" s="63"/>
      <c r="U57" s="66"/>
      <c r="V57" s="63"/>
      <c r="W57" s="63"/>
      <c r="X57" s="63"/>
      <c r="Y57" s="66"/>
      <c r="Z57" s="191" t="str">
        <f t="shared" si="2"/>
        <v/>
      </c>
      <c r="AA57" s="192" t="str">
        <f t="shared" si="1"/>
        <v/>
      </c>
      <c r="AC57" s="224"/>
      <c r="AD57" s="224"/>
    </row>
    <row r="58" spans="1:30" x14ac:dyDescent="0.35">
      <c r="A58" s="156">
        <v>49</v>
      </c>
      <c r="B58" s="60"/>
      <c r="C58" s="60"/>
      <c r="D58" s="71"/>
      <c r="E58" s="71"/>
      <c r="F58" s="193" t="str">
        <f t="shared" si="0"/>
        <v/>
      </c>
      <c r="G58" s="134"/>
      <c r="H58" s="66"/>
      <c r="I58" s="62"/>
      <c r="J58" s="72"/>
      <c r="K58" s="88"/>
      <c r="L58" s="67"/>
      <c r="M58" s="67"/>
      <c r="N58" s="71"/>
      <c r="O58" s="71"/>
      <c r="P58" s="63"/>
      <c r="Q58" s="67"/>
      <c r="R58" s="63"/>
      <c r="S58" s="66"/>
      <c r="T58" s="63"/>
      <c r="U58" s="66"/>
      <c r="V58" s="63"/>
      <c r="W58" s="63"/>
      <c r="X58" s="63"/>
      <c r="Y58" s="66"/>
      <c r="Z58" s="191" t="str">
        <f t="shared" si="2"/>
        <v/>
      </c>
      <c r="AA58" s="192" t="str">
        <f t="shared" si="1"/>
        <v/>
      </c>
      <c r="AC58" s="224"/>
      <c r="AD58" s="224"/>
    </row>
    <row r="59" spans="1:30" x14ac:dyDescent="0.35">
      <c r="A59" s="156">
        <v>50</v>
      </c>
      <c r="B59" s="60"/>
      <c r="C59" s="60"/>
      <c r="D59" s="71"/>
      <c r="E59" s="71"/>
      <c r="F59" s="193" t="str">
        <f t="shared" si="0"/>
        <v/>
      </c>
      <c r="G59" s="134"/>
      <c r="H59" s="66"/>
      <c r="I59" s="62"/>
      <c r="J59" s="72"/>
      <c r="K59" s="88"/>
      <c r="L59" s="67"/>
      <c r="M59" s="67"/>
      <c r="N59" s="71"/>
      <c r="O59" s="71"/>
      <c r="P59" s="63"/>
      <c r="Q59" s="67"/>
      <c r="R59" s="63"/>
      <c r="S59" s="66"/>
      <c r="T59" s="63"/>
      <c r="U59" s="66"/>
      <c r="V59" s="63"/>
      <c r="W59" s="63"/>
      <c r="X59" s="63"/>
      <c r="Y59" s="66"/>
      <c r="Z59" s="191" t="str">
        <f t="shared" si="2"/>
        <v/>
      </c>
      <c r="AA59" s="192" t="str">
        <f t="shared" si="1"/>
        <v/>
      </c>
      <c r="AC59" s="224"/>
      <c r="AD59" s="224"/>
    </row>
    <row r="60" spans="1:30" x14ac:dyDescent="0.35">
      <c r="A60" s="156">
        <v>51</v>
      </c>
      <c r="B60" s="60"/>
      <c r="C60" s="60"/>
      <c r="D60" s="71"/>
      <c r="E60" s="71"/>
      <c r="F60" s="193" t="str">
        <f t="shared" si="0"/>
        <v/>
      </c>
      <c r="G60" s="134"/>
      <c r="H60" s="66"/>
      <c r="I60" s="62"/>
      <c r="J60" s="72"/>
      <c r="K60" s="88"/>
      <c r="L60" s="67"/>
      <c r="M60" s="67"/>
      <c r="N60" s="71"/>
      <c r="O60" s="71"/>
      <c r="P60" s="63"/>
      <c r="Q60" s="67"/>
      <c r="R60" s="63"/>
      <c r="S60" s="66"/>
      <c r="T60" s="63"/>
      <c r="U60" s="66"/>
      <c r="V60" s="63"/>
      <c r="W60" s="63"/>
      <c r="X60" s="63"/>
      <c r="Y60" s="66"/>
      <c r="Z60" s="191" t="str">
        <f t="shared" si="2"/>
        <v/>
      </c>
      <c r="AA60" s="192" t="str">
        <f t="shared" si="1"/>
        <v/>
      </c>
      <c r="AC60" s="224"/>
      <c r="AD60" s="224"/>
    </row>
    <row r="61" spans="1:30" x14ac:dyDescent="0.35">
      <c r="A61" s="156">
        <v>52</v>
      </c>
      <c r="B61" s="60"/>
      <c r="C61" s="60"/>
      <c r="D61" s="71"/>
      <c r="E61" s="71"/>
      <c r="F61" s="193" t="str">
        <f t="shared" si="0"/>
        <v/>
      </c>
      <c r="G61" s="134"/>
      <c r="H61" s="66"/>
      <c r="I61" s="62"/>
      <c r="J61" s="72"/>
      <c r="K61" s="88"/>
      <c r="L61" s="67"/>
      <c r="M61" s="67"/>
      <c r="N61" s="71"/>
      <c r="O61" s="71"/>
      <c r="P61" s="63"/>
      <c r="Q61" s="67"/>
      <c r="R61" s="63"/>
      <c r="S61" s="66"/>
      <c r="T61" s="63"/>
      <c r="U61" s="66"/>
      <c r="V61" s="63"/>
      <c r="W61" s="63"/>
      <c r="X61" s="63"/>
      <c r="Y61" s="66"/>
      <c r="Z61" s="191" t="str">
        <f t="shared" si="2"/>
        <v/>
      </c>
      <c r="AA61" s="192" t="str">
        <f t="shared" si="1"/>
        <v/>
      </c>
      <c r="AC61" s="224"/>
      <c r="AD61" s="224"/>
    </row>
    <row r="62" spans="1:30" x14ac:dyDescent="0.35">
      <c r="A62" s="156">
        <v>53</v>
      </c>
      <c r="B62" s="60"/>
      <c r="C62" s="60"/>
      <c r="D62" s="71"/>
      <c r="E62" s="71"/>
      <c r="F62" s="193" t="str">
        <f t="shared" si="0"/>
        <v/>
      </c>
      <c r="G62" s="134"/>
      <c r="H62" s="66"/>
      <c r="I62" s="62"/>
      <c r="J62" s="72"/>
      <c r="K62" s="88"/>
      <c r="L62" s="67"/>
      <c r="M62" s="67"/>
      <c r="N62" s="71"/>
      <c r="O62" s="71"/>
      <c r="P62" s="63"/>
      <c r="Q62" s="67"/>
      <c r="R62" s="63"/>
      <c r="S62" s="66"/>
      <c r="T62" s="63"/>
      <c r="U62" s="66"/>
      <c r="V62" s="63"/>
      <c r="W62" s="63"/>
      <c r="X62" s="63"/>
      <c r="Y62" s="66"/>
      <c r="Z62" s="191" t="str">
        <f t="shared" si="2"/>
        <v/>
      </c>
      <c r="AA62" s="192" t="str">
        <f t="shared" si="1"/>
        <v/>
      </c>
      <c r="AC62" s="224"/>
      <c r="AD62" s="224"/>
    </row>
    <row r="63" spans="1:30" x14ac:dyDescent="0.35">
      <c r="A63" s="156">
        <v>54</v>
      </c>
      <c r="B63" s="60"/>
      <c r="C63" s="60"/>
      <c r="D63" s="71"/>
      <c r="E63" s="71"/>
      <c r="F63" s="193" t="str">
        <f t="shared" si="0"/>
        <v/>
      </c>
      <c r="G63" s="134"/>
      <c r="H63" s="66"/>
      <c r="I63" s="62"/>
      <c r="J63" s="72"/>
      <c r="K63" s="88"/>
      <c r="L63" s="67"/>
      <c r="M63" s="67"/>
      <c r="N63" s="71"/>
      <c r="O63" s="71"/>
      <c r="P63" s="63"/>
      <c r="Q63" s="67"/>
      <c r="R63" s="63"/>
      <c r="S63" s="66"/>
      <c r="T63" s="63"/>
      <c r="U63" s="66"/>
      <c r="V63" s="63"/>
      <c r="W63" s="63"/>
      <c r="X63" s="63"/>
      <c r="Y63" s="66"/>
      <c r="Z63" s="191" t="str">
        <f t="shared" si="2"/>
        <v/>
      </c>
      <c r="AA63" s="192" t="str">
        <f t="shared" si="1"/>
        <v/>
      </c>
      <c r="AC63" s="224"/>
      <c r="AD63" s="224"/>
    </row>
    <row r="64" spans="1:30" x14ac:dyDescent="0.35">
      <c r="A64" s="156">
        <v>55</v>
      </c>
      <c r="B64" s="60"/>
      <c r="C64" s="60"/>
      <c r="D64" s="71"/>
      <c r="E64" s="71"/>
      <c r="F64" s="193" t="str">
        <f t="shared" si="0"/>
        <v/>
      </c>
      <c r="G64" s="134"/>
      <c r="H64" s="66"/>
      <c r="I64" s="62"/>
      <c r="J64" s="72"/>
      <c r="K64" s="88"/>
      <c r="L64" s="67"/>
      <c r="M64" s="67"/>
      <c r="N64" s="71"/>
      <c r="O64" s="71"/>
      <c r="P64" s="63"/>
      <c r="Q64" s="67"/>
      <c r="R64" s="63"/>
      <c r="S64" s="66"/>
      <c r="T64" s="63"/>
      <c r="U64" s="66"/>
      <c r="V64" s="63"/>
      <c r="W64" s="63"/>
      <c r="X64" s="63"/>
      <c r="Y64" s="66"/>
      <c r="Z64" s="191" t="str">
        <f t="shared" si="2"/>
        <v/>
      </c>
      <c r="AA64" s="192" t="str">
        <f t="shared" si="1"/>
        <v/>
      </c>
      <c r="AC64" s="224"/>
      <c r="AD64" s="224"/>
    </row>
    <row r="65" spans="1:30" x14ac:dyDescent="0.35">
      <c r="A65" s="156">
        <v>56</v>
      </c>
      <c r="B65" s="60"/>
      <c r="C65" s="60"/>
      <c r="D65" s="71"/>
      <c r="E65" s="71"/>
      <c r="F65" s="193" t="str">
        <f t="shared" si="0"/>
        <v/>
      </c>
      <c r="G65" s="134"/>
      <c r="H65" s="66"/>
      <c r="I65" s="62"/>
      <c r="J65" s="72"/>
      <c r="K65" s="88"/>
      <c r="L65" s="67"/>
      <c r="M65" s="67"/>
      <c r="N65" s="71"/>
      <c r="O65" s="71"/>
      <c r="P65" s="63"/>
      <c r="Q65" s="67"/>
      <c r="R65" s="63"/>
      <c r="S65" s="66"/>
      <c r="T65" s="63"/>
      <c r="U65" s="66"/>
      <c r="V65" s="63"/>
      <c r="W65" s="63"/>
      <c r="X65" s="63"/>
      <c r="Y65" s="66"/>
      <c r="Z65" s="191" t="str">
        <f t="shared" si="2"/>
        <v/>
      </c>
      <c r="AA65" s="192" t="str">
        <f t="shared" si="1"/>
        <v/>
      </c>
      <c r="AC65" s="224"/>
      <c r="AD65" s="224"/>
    </row>
    <row r="66" spans="1:30" x14ac:dyDescent="0.35">
      <c r="A66" s="156">
        <v>57</v>
      </c>
      <c r="B66" s="60"/>
      <c r="C66" s="60"/>
      <c r="D66" s="71"/>
      <c r="E66" s="71"/>
      <c r="F66" s="193" t="str">
        <f t="shared" si="0"/>
        <v/>
      </c>
      <c r="G66" s="134"/>
      <c r="H66" s="66"/>
      <c r="I66" s="62"/>
      <c r="J66" s="72"/>
      <c r="K66" s="88"/>
      <c r="L66" s="67"/>
      <c r="M66" s="67"/>
      <c r="N66" s="71"/>
      <c r="O66" s="71"/>
      <c r="P66" s="63"/>
      <c r="Q66" s="67"/>
      <c r="R66" s="63"/>
      <c r="S66" s="66"/>
      <c r="T66" s="63"/>
      <c r="U66" s="66"/>
      <c r="V66" s="63"/>
      <c r="W66" s="63"/>
      <c r="X66" s="63"/>
      <c r="Y66" s="66"/>
      <c r="Z66" s="191" t="str">
        <f t="shared" si="2"/>
        <v/>
      </c>
      <c r="AA66" s="192" t="str">
        <f t="shared" si="1"/>
        <v/>
      </c>
      <c r="AC66" s="224"/>
      <c r="AD66" s="224"/>
    </row>
    <row r="67" spans="1:30" x14ac:dyDescent="0.35">
      <c r="A67" s="156">
        <v>58</v>
      </c>
      <c r="B67" s="60"/>
      <c r="C67" s="60"/>
      <c r="D67" s="71"/>
      <c r="E67" s="71"/>
      <c r="F67" s="193" t="str">
        <f t="shared" si="0"/>
        <v/>
      </c>
      <c r="G67" s="134"/>
      <c r="H67" s="66"/>
      <c r="I67" s="62"/>
      <c r="J67" s="72"/>
      <c r="K67" s="88"/>
      <c r="L67" s="67"/>
      <c r="M67" s="67"/>
      <c r="N67" s="71"/>
      <c r="O67" s="71"/>
      <c r="P67" s="63"/>
      <c r="Q67" s="67"/>
      <c r="R67" s="63"/>
      <c r="S67" s="66"/>
      <c r="T67" s="63"/>
      <c r="U67" s="66"/>
      <c r="V67" s="63"/>
      <c r="W67" s="63"/>
      <c r="X67" s="63"/>
      <c r="Y67" s="66"/>
      <c r="Z67" s="191" t="str">
        <f t="shared" si="2"/>
        <v/>
      </c>
      <c r="AA67" s="192" t="str">
        <f t="shared" si="1"/>
        <v/>
      </c>
      <c r="AC67" s="224"/>
      <c r="AD67" s="224"/>
    </row>
    <row r="68" spans="1:30" x14ac:dyDescent="0.35">
      <c r="A68" s="156">
        <v>59</v>
      </c>
      <c r="B68" s="60"/>
      <c r="C68" s="60"/>
      <c r="D68" s="71"/>
      <c r="E68" s="71"/>
      <c r="F68" s="193" t="str">
        <f t="shared" si="0"/>
        <v/>
      </c>
      <c r="G68" s="134"/>
      <c r="H68" s="66"/>
      <c r="I68" s="62"/>
      <c r="J68" s="72"/>
      <c r="K68" s="88"/>
      <c r="L68" s="67"/>
      <c r="M68" s="67"/>
      <c r="N68" s="71"/>
      <c r="O68" s="71"/>
      <c r="P68" s="63"/>
      <c r="Q68" s="67"/>
      <c r="R68" s="63"/>
      <c r="S68" s="66"/>
      <c r="T68" s="63"/>
      <c r="U68" s="66"/>
      <c r="V68" s="63"/>
      <c r="W68" s="63"/>
      <c r="X68" s="63"/>
      <c r="Y68" s="66"/>
      <c r="Z68" s="191" t="str">
        <f t="shared" si="2"/>
        <v/>
      </c>
      <c r="AA68" s="192" t="str">
        <f t="shared" si="1"/>
        <v/>
      </c>
      <c r="AC68" s="224"/>
      <c r="AD68" s="224"/>
    </row>
    <row r="69" spans="1:30" x14ac:dyDescent="0.35">
      <c r="A69" s="156">
        <v>60</v>
      </c>
      <c r="B69" s="60"/>
      <c r="C69" s="60"/>
      <c r="D69" s="71"/>
      <c r="E69" s="71"/>
      <c r="F69" s="193" t="str">
        <f t="shared" si="0"/>
        <v/>
      </c>
      <c r="G69" s="134"/>
      <c r="H69" s="66"/>
      <c r="I69" s="62"/>
      <c r="J69" s="72"/>
      <c r="K69" s="88"/>
      <c r="L69" s="67"/>
      <c r="M69" s="67"/>
      <c r="N69" s="71"/>
      <c r="O69" s="71"/>
      <c r="P69" s="63"/>
      <c r="Q69" s="67"/>
      <c r="R69" s="63"/>
      <c r="S69" s="66"/>
      <c r="T69" s="63"/>
      <c r="U69" s="66"/>
      <c r="V69" s="63"/>
      <c r="W69" s="63"/>
      <c r="X69" s="63"/>
      <c r="Y69" s="66"/>
      <c r="Z69" s="191" t="str">
        <f t="shared" si="2"/>
        <v/>
      </c>
      <c r="AA69" s="192" t="str">
        <f t="shared" si="1"/>
        <v/>
      </c>
      <c r="AC69" s="224"/>
      <c r="AD69" s="224"/>
    </row>
    <row r="70" spans="1:30" x14ac:dyDescent="0.35">
      <c r="A70" s="156">
        <v>61</v>
      </c>
      <c r="B70" s="60"/>
      <c r="C70" s="60"/>
      <c r="D70" s="71"/>
      <c r="E70" s="71"/>
      <c r="F70" s="193" t="str">
        <f t="shared" si="0"/>
        <v/>
      </c>
      <c r="G70" s="134"/>
      <c r="H70" s="66"/>
      <c r="I70" s="62"/>
      <c r="J70" s="72"/>
      <c r="K70" s="88"/>
      <c r="L70" s="67"/>
      <c r="M70" s="67"/>
      <c r="N70" s="71"/>
      <c r="O70" s="71"/>
      <c r="P70" s="63"/>
      <c r="Q70" s="67"/>
      <c r="R70" s="63"/>
      <c r="S70" s="66"/>
      <c r="T70" s="63"/>
      <c r="U70" s="66"/>
      <c r="V70" s="63"/>
      <c r="W70" s="63"/>
      <c r="X70" s="63"/>
      <c r="Y70" s="66"/>
      <c r="Z70" s="191" t="str">
        <f t="shared" si="2"/>
        <v/>
      </c>
      <c r="AA70" s="192" t="str">
        <f t="shared" si="1"/>
        <v/>
      </c>
      <c r="AC70" s="224"/>
      <c r="AD70" s="224"/>
    </row>
    <row r="71" spans="1:30" x14ac:dyDescent="0.35">
      <c r="A71" s="156">
        <v>62</v>
      </c>
      <c r="B71" s="60"/>
      <c r="C71" s="60"/>
      <c r="D71" s="71"/>
      <c r="E71" s="71"/>
      <c r="F71" s="193" t="str">
        <f t="shared" si="0"/>
        <v/>
      </c>
      <c r="G71" s="134"/>
      <c r="H71" s="66"/>
      <c r="I71" s="62"/>
      <c r="J71" s="72"/>
      <c r="K71" s="88"/>
      <c r="L71" s="67"/>
      <c r="M71" s="67"/>
      <c r="N71" s="71"/>
      <c r="O71" s="71"/>
      <c r="P71" s="63"/>
      <c r="Q71" s="67"/>
      <c r="R71" s="63"/>
      <c r="S71" s="66"/>
      <c r="T71" s="63"/>
      <c r="U71" s="66"/>
      <c r="V71" s="63"/>
      <c r="W71" s="63"/>
      <c r="X71" s="63"/>
      <c r="Y71" s="66"/>
      <c r="Z71" s="191" t="str">
        <f t="shared" si="2"/>
        <v/>
      </c>
      <c r="AA71" s="192" t="str">
        <f t="shared" si="1"/>
        <v/>
      </c>
      <c r="AC71" s="224"/>
      <c r="AD71" s="224"/>
    </row>
    <row r="72" spans="1:30" x14ac:dyDescent="0.35">
      <c r="A72" s="156">
        <v>63</v>
      </c>
      <c r="B72" s="60"/>
      <c r="C72" s="60"/>
      <c r="D72" s="71"/>
      <c r="E72" s="71"/>
      <c r="F72" s="193" t="str">
        <f t="shared" si="0"/>
        <v/>
      </c>
      <c r="G72" s="134"/>
      <c r="H72" s="66"/>
      <c r="I72" s="62"/>
      <c r="J72" s="72"/>
      <c r="K72" s="88"/>
      <c r="L72" s="67"/>
      <c r="M72" s="67"/>
      <c r="N72" s="71"/>
      <c r="O72" s="71"/>
      <c r="P72" s="63"/>
      <c r="Q72" s="67"/>
      <c r="R72" s="63"/>
      <c r="S72" s="66"/>
      <c r="T72" s="63"/>
      <c r="U72" s="66"/>
      <c r="V72" s="63"/>
      <c r="W72" s="63"/>
      <c r="X72" s="63"/>
      <c r="Y72" s="66"/>
      <c r="Z72" s="191" t="str">
        <f t="shared" si="2"/>
        <v/>
      </c>
      <c r="AA72" s="192" t="str">
        <f t="shared" si="1"/>
        <v/>
      </c>
      <c r="AC72" s="224"/>
      <c r="AD72" s="224"/>
    </row>
    <row r="73" spans="1:30" x14ac:dyDescent="0.35">
      <c r="A73" s="156">
        <v>64</v>
      </c>
      <c r="B73" s="60"/>
      <c r="C73" s="60"/>
      <c r="D73" s="71"/>
      <c r="E73" s="71"/>
      <c r="F73" s="193" t="str">
        <f t="shared" si="0"/>
        <v/>
      </c>
      <c r="G73" s="134"/>
      <c r="H73" s="66"/>
      <c r="I73" s="62"/>
      <c r="J73" s="72"/>
      <c r="K73" s="88"/>
      <c r="L73" s="67"/>
      <c r="M73" s="67"/>
      <c r="N73" s="71"/>
      <c r="O73" s="71"/>
      <c r="P73" s="63"/>
      <c r="Q73" s="67"/>
      <c r="R73" s="63"/>
      <c r="S73" s="66"/>
      <c r="T73" s="63"/>
      <c r="U73" s="66"/>
      <c r="V73" s="63"/>
      <c r="W73" s="63"/>
      <c r="X73" s="63"/>
      <c r="Y73" s="66"/>
      <c r="Z73" s="191" t="str">
        <f t="shared" si="2"/>
        <v/>
      </c>
      <c r="AA73" s="192" t="str">
        <f t="shared" si="1"/>
        <v/>
      </c>
      <c r="AC73" s="224"/>
      <c r="AD73" s="224"/>
    </row>
    <row r="74" spans="1:30" x14ac:dyDescent="0.35">
      <c r="A74" s="156">
        <v>65</v>
      </c>
      <c r="B74" s="60"/>
      <c r="C74" s="60"/>
      <c r="D74" s="71"/>
      <c r="E74" s="71"/>
      <c r="F74" s="193" t="str">
        <f t="shared" si="0"/>
        <v/>
      </c>
      <c r="G74" s="134"/>
      <c r="H74" s="66"/>
      <c r="I74" s="62"/>
      <c r="J74" s="72"/>
      <c r="K74" s="88"/>
      <c r="L74" s="67"/>
      <c r="M74" s="67"/>
      <c r="N74" s="71"/>
      <c r="O74" s="71"/>
      <c r="P74" s="63"/>
      <c r="Q74" s="67"/>
      <c r="R74" s="63"/>
      <c r="S74" s="66"/>
      <c r="T74" s="63"/>
      <c r="U74" s="66"/>
      <c r="V74" s="63"/>
      <c r="W74" s="63"/>
      <c r="X74" s="63"/>
      <c r="Y74" s="66"/>
      <c r="Z74" s="191" t="str">
        <f t="shared" si="2"/>
        <v/>
      </c>
      <c r="AA74" s="192" t="str">
        <f t="shared" si="1"/>
        <v/>
      </c>
      <c r="AC74" s="224"/>
      <c r="AD74" s="224"/>
    </row>
    <row r="75" spans="1:30" x14ac:dyDescent="0.35">
      <c r="A75" s="156">
        <v>66</v>
      </c>
      <c r="B75" s="60"/>
      <c r="C75" s="60"/>
      <c r="D75" s="71"/>
      <c r="E75" s="71"/>
      <c r="F75" s="193" t="str">
        <f t="shared" ref="F75:F138" si="3">IF(ISBLANK(B75),"",E75-D75+1)</f>
        <v/>
      </c>
      <c r="G75" s="134"/>
      <c r="H75" s="66"/>
      <c r="I75" s="62"/>
      <c r="J75" s="72"/>
      <c r="K75" s="88"/>
      <c r="L75" s="67"/>
      <c r="M75" s="67"/>
      <c r="N75" s="71"/>
      <c r="O75" s="71"/>
      <c r="P75" s="63"/>
      <c r="Q75" s="67"/>
      <c r="R75" s="63"/>
      <c r="S75" s="66"/>
      <c r="T75" s="63"/>
      <c r="U75" s="66"/>
      <c r="V75" s="63"/>
      <c r="W75" s="63"/>
      <c r="X75" s="63"/>
      <c r="Y75" s="66"/>
      <c r="Z75" s="191" t="str">
        <f t="shared" si="2"/>
        <v/>
      </c>
      <c r="AA75" s="192" t="str">
        <f t="shared" si="1"/>
        <v/>
      </c>
      <c r="AC75" s="224"/>
      <c r="AD75" s="224"/>
    </row>
    <row r="76" spans="1:30" x14ac:dyDescent="0.35">
      <c r="A76" s="156">
        <v>67</v>
      </c>
      <c r="B76" s="60"/>
      <c r="C76" s="60"/>
      <c r="D76" s="71"/>
      <c r="E76" s="71"/>
      <c r="F76" s="193" t="str">
        <f t="shared" si="3"/>
        <v/>
      </c>
      <c r="G76" s="134"/>
      <c r="H76" s="66"/>
      <c r="I76" s="62"/>
      <c r="J76" s="72"/>
      <c r="K76" s="88"/>
      <c r="L76" s="67"/>
      <c r="M76" s="67"/>
      <c r="N76" s="71"/>
      <c r="O76" s="71"/>
      <c r="P76" s="63"/>
      <c r="Q76" s="67"/>
      <c r="R76" s="63"/>
      <c r="S76" s="66"/>
      <c r="T76" s="63"/>
      <c r="U76" s="66"/>
      <c r="V76" s="63"/>
      <c r="W76" s="63"/>
      <c r="X76" s="63"/>
      <c r="Y76" s="66"/>
      <c r="Z76" s="191" t="str">
        <f t="shared" si="2"/>
        <v/>
      </c>
      <c r="AA76" s="192" t="str">
        <f t="shared" ref="AA76:AA139" si="4">IF(ISBLANK(B76),"",IF(I76="скм/м",F76*(H76*Z76*(IF(K76="Мониторинг с использованием систем непрерывного мониторинга выбросов (CEMS)",L76,P76)/100)*0.6776*1*1440*(1/1000)),F76*(H76*Z76*(IF(K76="Мониторинг с использованием систем непрерывного мониторинга выбросов (CEMS)",L76,P76)/100)*0.6776*(288.706/R76)*(T76/101325)*1440*(1/1000))))</f>
        <v/>
      </c>
      <c r="AC76" s="224"/>
      <c r="AD76" s="224"/>
    </row>
    <row r="77" spans="1:30" x14ac:dyDescent="0.35">
      <c r="A77" s="156">
        <v>68</v>
      </c>
      <c r="B77" s="60"/>
      <c r="C77" s="60"/>
      <c r="D77" s="71"/>
      <c r="E77" s="71"/>
      <c r="F77" s="193" t="str">
        <f t="shared" si="3"/>
        <v/>
      </c>
      <c r="G77" s="134"/>
      <c r="H77" s="66"/>
      <c r="I77" s="62"/>
      <c r="J77" s="72"/>
      <c r="K77" s="88"/>
      <c r="L77" s="67"/>
      <c r="M77" s="67"/>
      <c r="N77" s="71"/>
      <c r="O77" s="71"/>
      <c r="P77" s="63"/>
      <c r="Q77" s="67"/>
      <c r="R77" s="63"/>
      <c r="S77" s="66"/>
      <c r="T77" s="63"/>
      <c r="U77" s="66"/>
      <c r="V77" s="63"/>
      <c r="W77" s="63"/>
      <c r="X77" s="63"/>
      <c r="Y77" s="66"/>
      <c r="Z77" s="191" t="str">
        <f t="shared" ref="Z77:Z140" si="5">IF(ISBLANK(B77),"",IF(X77=0,1,(IF(V77="Скорость потока измерялась на сухой основе, а концентрация CH4 измерялась на влажной основе",1/(1-X77),1-X77))))</f>
        <v/>
      </c>
      <c r="AA77" s="192" t="str">
        <f t="shared" si="4"/>
        <v/>
      </c>
      <c r="AC77" s="224"/>
      <c r="AD77" s="224"/>
    </row>
    <row r="78" spans="1:30" x14ac:dyDescent="0.35">
      <c r="A78" s="156">
        <v>69</v>
      </c>
      <c r="B78" s="60"/>
      <c r="C78" s="60"/>
      <c r="D78" s="71"/>
      <c r="E78" s="71"/>
      <c r="F78" s="193" t="str">
        <f t="shared" si="3"/>
        <v/>
      </c>
      <c r="G78" s="134"/>
      <c r="H78" s="66"/>
      <c r="I78" s="62"/>
      <c r="J78" s="72"/>
      <c r="K78" s="88"/>
      <c r="L78" s="67"/>
      <c r="M78" s="67"/>
      <c r="N78" s="71"/>
      <c r="O78" s="71"/>
      <c r="P78" s="63"/>
      <c r="Q78" s="67"/>
      <c r="R78" s="63"/>
      <c r="S78" s="66"/>
      <c r="T78" s="63"/>
      <c r="U78" s="66"/>
      <c r="V78" s="63"/>
      <c r="W78" s="63"/>
      <c r="X78" s="63"/>
      <c r="Y78" s="66"/>
      <c r="Z78" s="191" t="str">
        <f t="shared" si="5"/>
        <v/>
      </c>
      <c r="AA78" s="192" t="str">
        <f t="shared" si="4"/>
        <v/>
      </c>
      <c r="AC78" s="224"/>
      <c r="AD78" s="224"/>
    </row>
    <row r="79" spans="1:30" x14ac:dyDescent="0.35">
      <c r="A79" s="156">
        <v>70</v>
      </c>
      <c r="B79" s="60"/>
      <c r="C79" s="60"/>
      <c r="D79" s="71"/>
      <c r="E79" s="71"/>
      <c r="F79" s="193" t="str">
        <f t="shared" si="3"/>
        <v/>
      </c>
      <c r="G79" s="134"/>
      <c r="H79" s="66"/>
      <c r="I79" s="62"/>
      <c r="J79" s="72"/>
      <c r="K79" s="88"/>
      <c r="L79" s="67"/>
      <c r="M79" s="67"/>
      <c r="N79" s="71"/>
      <c r="O79" s="71"/>
      <c r="P79" s="63"/>
      <c r="Q79" s="67"/>
      <c r="R79" s="63"/>
      <c r="S79" s="66"/>
      <c r="T79" s="63"/>
      <c r="U79" s="66"/>
      <c r="V79" s="63"/>
      <c r="W79" s="63"/>
      <c r="X79" s="63"/>
      <c r="Y79" s="66"/>
      <c r="Z79" s="191" t="str">
        <f t="shared" si="5"/>
        <v/>
      </c>
      <c r="AA79" s="192" t="str">
        <f t="shared" si="4"/>
        <v/>
      </c>
      <c r="AC79" s="224"/>
      <c r="AD79" s="224"/>
    </row>
    <row r="80" spans="1:30" x14ac:dyDescent="0.35">
      <c r="A80" s="156">
        <v>71</v>
      </c>
      <c r="B80" s="60"/>
      <c r="C80" s="60"/>
      <c r="D80" s="71"/>
      <c r="E80" s="71"/>
      <c r="F80" s="193" t="str">
        <f t="shared" si="3"/>
        <v/>
      </c>
      <c r="G80" s="134"/>
      <c r="H80" s="66"/>
      <c r="I80" s="62"/>
      <c r="J80" s="72"/>
      <c r="K80" s="88"/>
      <c r="L80" s="67"/>
      <c r="M80" s="67"/>
      <c r="N80" s="71"/>
      <c r="O80" s="71"/>
      <c r="P80" s="63"/>
      <c r="Q80" s="67"/>
      <c r="R80" s="63"/>
      <c r="S80" s="66"/>
      <c r="T80" s="63"/>
      <c r="U80" s="66"/>
      <c r="V80" s="63"/>
      <c r="W80" s="63"/>
      <c r="X80" s="63"/>
      <c r="Y80" s="66"/>
      <c r="Z80" s="191" t="str">
        <f t="shared" si="5"/>
        <v/>
      </c>
      <c r="AA80" s="192" t="str">
        <f t="shared" si="4"/>
        <v/>
      </c>
      <c r="AC80" s="224"/>
      <c r="AD80" s="224"/>
    </row>
    <row r="81" spans="1:30" x14ac:dyDescent="0.35">
      <c r="A81" s="156">
        <v>72</v>
      </c>
      <c r="B81" s="60"/>
      <c r="C81" s="60"/>
      <c r="D81" s="71"/>
      <c r="E81" s="71"/>
      <c r="F81" s="193" t="str">
        <f t="shared" si="3"/>
        <v/>
      </c>
      <c r="G81" s="134"/>
      <c r="H81" s="66"/>
      <c r="I81" s="62"/>
      <c r="J81" s="72"/>
      <c r="K81" s="88"/>
      <c r="L81" s="67"/>
      <c r="M81" s="67"/>
      <c r="N81" s="71"/>
      <c r="O81" s="71"/>
      <c r="P81" s="63"/>
      <c r="Q81" s="67"/>
      <c r="R81" s="63"/>
      <c r="S81" s="66"/>
      <c r="T81" s="63"/>
      <c r="U81" s="66"/>
      <c r="V81" s="63"/>
      <c r="W81" s="63"/>
      <c r="X81" s="63"/>
      <c r="Y81" s="66"/>
      <c r="Z81" s="191" t="str">
        <f t="shared" si="5"/>
        <v/>
      </c>
      <c r="AA81" s="192" t="str">
        <f t="shared" si="4"/>
        <v/>
      </c>
      <c r="AC81" s="224"/>
      <c r="AD81" s="224"/>
    </row>
    <row r="82" spans="1:30" x14ac:dyDescent="0.35">
      <c r="A82" s="156">
        <v>73</v>
      </c>
      <c r="B82" s="60"/>
      <c r="C82" s="60"/>
      <c r="D82" s="71"/>
      <c r="E82" s="71"/>
      <c r="F82" s="193" t="str">
        <f t="shared" si="3"/>
        <v/>
      </c>
      <c r="G82" s="134"/>
      <c r="H82" s="66"/>
      <c r="I82" s="62"/>
      <c r="J82" s="72"/>
      <c r="K82" s="88"/>
      <c r="L82" s="67"/>
      <c r="M82" s="67"/>
      <c r="N82" s="71"/>
      <c r="O82" s="71"/>
      <c r="P82" s="63"/>
      <c r="Q82" s="67"/>
      <c r="R82" s="63"/>
      <c r="S82" s="66"/>
      <c r="T82" s="63"/>
      <c r="U82" s="66"/>
      <c r="V82" s="63"/>
      <c r="W82" s="63"/>
      <c r="X82" s="63"/>
      <c r="Y82" s="66"/>
      <c r="Z82" s="191" t="str">
        <f t="shared" si="5"/>
        <v/>
      </c>
      <c r="AA82" s="192" t="str">
        <f t="shared" si="4"/>
        <v/>
      </c>
      <c r="AC82" s="224"/>
      <c r="AD82" s="224"/>
    </row>
    <row r="83" spans="1:30" x14ac:dyDescent="0.35">
      <c r="A83" s="156">
        <v>74</v>
      </c>
      <c r="B83" s="60"/>
      <c r="C83" s="60"/>
      <c r="D83" s="71"/>
      <c r="E83" s="71"/>
      <c r="F83" s="193" t="str">
        <f t="shared" si="3"/>
        <v/>
      </c>
      <c r="G83" s="134"/>
      <c r="H83" s="66"/>
      <c r="I83" s="62"/>
      <c r="J83" s="72"/>
      <c r="K83" s="88"/>
      <c r="L83" s="67"/>
      <c r="M83" s="67"/>
      <c r="N83" s="71"/>
      <c r="O83" s="71"/>
      <c r="P83" s="63"/>
      <c r="Q83" s="67"/>
      <c r="R83" s="63"/>
      <c r="S83" s="66"/>
      <c r="T83" s="63"/>
      <c r="U83" s="66"/>
      <c r="V83" s="63"/>
      <c r="W83" s="63"/>
      <c r="X83" s="63"/>
      <c r="Y83" s="66"/>
      <c r="Z83" s="191" t="str">
        <f t="shared" si="5"/>
        <v/>
      </c>
      <c r="AA83" s="192" t="str">
        <f t="shared" si="4"/>
        <v/>
      </c>
      <c r="AC83" s="224"/>
      <c r="AD83" s="224"/>
    </row>
    <row r="84" spans="1:30" x14ac:dyDescent="0.35">
      <c r="A84" s="156">
        <v>75</v>
      </c>
      <c r="B84" s="60"/>
      <c r="C84" s="60"/>
      <c r="D84" s="71"/>
      <c r="E84" s="71"/>
      <c r="F84" s="193" t="str">
        <f t="shared" si="3"/>
        <v/>
      </c>
      <c r="G84" s="134"/>
      <c r="H84" s="66"/>
      <c r="I84" s="62"/>
      <c r="J84" s="72"/>
      <c r="K84" s="88"/>
      <c r="L84" s="67"/>
      <c r="M84" s="67"/>
      <c r="N84" s="71"/>
      <c r="O84" s="71"/>
      <c r="P84" s="63"/>
      <c r="Q84" s="67"/>
      <c r="R84" s="63"/>
      <c r="S84" s="66"/>
      <c r="T84" s="63"/>
      <c r="U84" s="66"/>
      <c r="V84" s="63"/>
      <c r="W84" s="63"/>
      <c r="X84" s="63"/>
      <c r="Y84" s="66"/>
      <c r="Z84" s="191" t="str">
        <f t="shared" si="5"/>
        <v/>
      </c>
      <c r="AA84" s="192" t="str">
        <f t="shared" si="4"/>
        <v/>
      </c>
      <c r="AC84" s="224"/>
      <c r="AD84" s="224"/>
    </row>
    <row r="85" spans="1:30" x14ac:dyDescent="0.35">
      <c r="A85" s="156">
        <v>76</v>
      </c>
      <c r="B85" s="60"/>
      <c r="C85" s="60"/>
      <c r="D85" s="71"/>
      <c r="E85" s="71"/>
      <c r="F85" s="193" t="str">
        <f t="shared" si="3"/>
        <v/>
      </c>
      <c r="G85" s="134"/>
      <c r="H85" s="66"/>
      <c r="I85" s="62"/>
      <c r="J85" s="72"/>
      <c r="K85" s="88"/>
      <c r="L85" s="67"/>
      <c r="M85" s="67"/>
      <c r="N85" s="71"/>
      <c r="O85" s="71"/>
      <c r="P85" s="63"/>
      <c r="Q85" s="67"/>
      <c r="R85" s="63"/>
      <c r="S85" s="66"/>
      <c r="T85" s="63"/>
      <c r="U85" s="66"/>
      <c r="V85" s="63"/>
      <c r="W85" s="63"/>
      <c r="X85" s="63"/>
      <c r="Y85" s="66"/>
      <c r="Z85" s="191" t="str">
        <f t="shared" si="5"/>
        <v/>
      </c>
      <c r="AA85" s="192" t="str">
        <f t="shared" si="4"/>
        <v/>
      </c>
      <c r="AC85" s="224"/>
      <c r="AD85" s="224"/>
    </row>
    <row r="86" spans="1:30" x14ac:dyDescent="0.35">
      <c r="A86" s="156">
        <v>77</v>
      </c>
      <c r="B86" s="60"/>
      <c r="C86" s="60"/>
      <c r="D86" s="71"/>
      <c r="E86" s="71"/>
      <c r="F86" s="193" t="str">
        <f t="shared" si="3"/>
        <v/>
      </c>
      <c r="G86" s="134"/>
      <c r="H86" s="66"/>
      <c r="I86" s="62"/>
      <c r="J86" s="72"/>
      <c r="K86" s="88"/>
      <c r="L86" s="67"/>
      <c r="M86" s="67"/>
      <c r="N86" s="71"/>
      <c r="O86" s="71"/>
      <c r="P86" s="63"/>
      <c r="Q86" s="67"/>
      <c r="R86" s="63"/>
      <c r="S86" s="66"/>
      <c r="T86" s="63"/>
      <c r="U86" s="66"/>
      <c r="V86" s="63"/>
      <c r="W86" s="63"/>
      <c r="X86" s="63"/>
      <c r="Y86" s="66"/>
      <c r="Z86" s="191" t="str">
        <f t="shared" si="5"/>
        <v/>
      </c>
      <c r="AA86" s="192" t="str">
        <f t="shared" si="4"/>
        <v/>
      </c>
      <c r="AC86" s="224"/>
      <c r="AD86" s="224"/>
    </row>
    <row r="87" spans="1:30" x14ac:dyDescent="0.35">
      <c r="A87" s="156">
        <v>78</v>
      </c>
      <c r="B87" s="60"/>
      <c r="C87" s="60"/>
      <c r="D87" s="71"/>
      <c r="E87" s="71"/>
      <c r="F87" s="193" t="str">
        <f t="shared" si="3"/>
        <v/>
      </c>
      <c r="G87" s="134"/>
      <c r="H87" s="66"/>
      <c r="I87" s="62"/>
      <c r="J87" s="72"/>
      <c r="K87" s="88"/>
      <c r="L87" s="67"/>
      <c r="M87" s="67"/>
      <c r="N87" s="71"/>
      <c r="O87" s="71"/>
      <c r="P87" s="63"/>
      <c r="Q87" s="67"/>
      <c r="R87" s="63"/>
      <c r="S87" s="66"/>
      <c r="T87" s="63"/>
      <c r="U87" s="66"/>
      <c r="V87" s="63"/>
      <c r="W87" s="63"/>
      <c r="X87" s="63"/>
      <c r="Y87" s="66"/>
      <c r="Z87" s="191" t="str">
        <f t="shared" si="5"/>
        <v/>
      </c>
      <c r="AA87" s="192" t="str">
        <f t="shared" si="4"/>
        <v/>
      </c>
      <c r="AC87" s="224"/>
      <c r="AD87" s="224"/>
    </row>
    <row r="88" spans="1:30" x14ac:dyDescent="0.35">
      <c r="A88" s="156">
        <v>79</v>
      </c>
      <c r="B88" s="60"/>
      <c r="C88" s="60"/>
      <c r="D88" s="71"/>
      <c r="E88" s="71"/>
      <c r="F88" s="193" t="str">
        <f t="shared" si="3"/>
        <v/>
      </c>
      <c r="G88" s="134"/>
      <c r="H88" s="66"/>
      <c r="I88" s="62"/>
      <c r="J88" s="72"/>
      <c r="K88" s="88"/>
      <c r="L88" s="67"/>
      <c r="M88" s="67"/>
      <c r="N88" s="71"/>
      <c r="O88" s="71"/>
      <c r="P88" s="63"/>
      <c r="Q88" s="67"/>
      <c r="R88" s="63"/>
      <c r="S88" s="66"/>
      <c r="T88" s="63"/>
      <c r="U88" s="66"/>
      <c r="V88" s="63"/>
      <c r="W88" s="63"/>
      <c r="X88" s="63"/>
      <c r="Y88" s="66"/>
      <c r="Z88" s="191" t="str">
        <f t="shared" si="5"/>
        <v/>
      </c>
      <c r="AA88" s="192" t="str">
        <f t="shared" si="4"/>
        <v/>
      </c>
      <c r="AC88" s="224"/>
      <c r="AD88" s="224"/>
    </row>
    <row r="89" spans="1:30" x14ac:dyDescent="0.35">
      <c r="A89" s="156">
        <v>80</v>
      </c>
      <c r="B89" s="60"/>
      <c r="C89" s="60"/>
      <c r="D89" s="71"/>
      <c r="E89" s="71"/>
      <c r="F89" s="193" t="str">
        <f t="shared" si="3"/>
        <v/>
      </c>
      <c r="G89" s="134"/>
      <c r="H89" s="66"/>
      <c r="I89" s="62"/>
      <c r="J89" s="72"/>
      <c r="K89" s="88"/>
      <c r="L89" s="67"/>
      <c r="M89" s="67"/>
      <c r="N89" s="71"/>
      <c r="O89" s="71"/>
      <c r="P89" s="63"/>
      <c r="Q89" s="67"/>
      <c r="R89" s="63"/>
      <c r="S89" s="66"/>
      <c r="T89" s="63"/>
      <c r="U89" s="66"/>
      <c r="V89" s="63"/>
      <c r="W89" s="63"/>
      <c r="X89" s="63"/>
      <c r="Y89" s="66"/>
      <c r="Z89" s="191" t="str">
        <f t="shared" si="5"/>
        <v/>
      </c>
      <c r="AA89" s="192" t="str">
        <f t="shared" si="4"/>
        <v/>
      </c>
      <c r="AC89" s="224"/>
      <c r="AD89" s="224"/>
    </row>
    <row r="90" spans="1:30" x14ac:dyDescent="0.35">
      <c r="A90" s="156">
        <v>81</v>
      </c>
      <c r="B90" s="60"/>
      <c r="C90" s="60"/>
      <c r="D90" s="71"/>
      <c r="E90" s="71"/>
      <c r="F90" s="193" t="str">
        <f t="shared" si="3"/>
        <v/>
      </c>
      <c r="G90" s="134"/>
      <c r="H90" s="66"/>
      <c r="I90" s="62"/>
      <c r="J90" s="72"/>
      <c r="K90" s="88"/>
      <c r="L90" s="67"/>
      <c r="M90" s="67"/>
      <c r="N90" s="71"/>
      <c r="O90" s="71"/>
      <c r="P90" s="63"/>
      <c r="Q90" s="67"/>
      <c r="R90" s="63"/>
      <c r="S90" s="66"/>
      <c r="T90" s="63"/>
      <c r="U90" s="66"/>
      <c r="V90" s="63"/>
      <c r="W90" s="63"/>
      <c r="X90" s="63"/>
      <c r="Y90" s="66"/>
      <c r="Z90" s="191" t="str">
        <f t="shared" si="5"/>
        <v/>
      </c>
      <c r="AA90" s="192" t="str">
        <f t="shared" si="4"/>
        <v/>
      </c>
      <c r="AC90" s="224"/>
      <c r="AD90" s="224"/>
    </row>
    <row r="91" spans="1:30" x14ac:dyDescent="0.35">
      <c r="A91" s="156">
        <v>82</v>
      </c>
      <c r="B91" s="60"/>
      <c r="C91" s="60"/>
      <c r="D91" s="71"/>
      <c r="E91" s="71"/>
      <c r="F91" s="193" t="str">
        <f t="shared" si="3"/>
        <v/>
      </c>
      <c r="G91" s="134"/>
      <c r="H91" s="66"/>
      <c r="I91" s="62"/>
      <c r="J91" s="72"/>
      <c r="K91" s="88"/>
      <c r="L91" s="67"/>
      <c r="M91" s="67"/>
      <c r="N91" s="71"/>
      <c r="O91" s="71"/>
      <c r="P91" s="63"/>
      <c r="Q91" s="67"/>
      <c r="R91" s="63"/>
      <c r="S91" s="66"/>
      <c r="T91" s="63"/>
      <c r="U91" s="66"/>
      <c r="V91" s="63"/>
      <c r="W91" s="63"/>
      <c r="X91" s="63"/>
      <c r="Y91" s="66"/>
      <c r="Z91" s="191" t="str">
        <f t="shared" si="5"/>
        <v/>
      </c>
      <c r="AA91" s="192" t="str">
        <f t="shared" si="4"/>
        <v/>
      </c>
      <c r="AC91" s="224"/>
      <c r="AD91" s="224"/>
    </row>
    <row r="92" spans="1:30" x14ac:dyDescent="0.35">
      <c r="A92" s="156">
        <v>83</v>
      </c>
      <c r="B92" s="60"/>
      <c r="C92" s="60"/>
      <c r="D92" s="71"/>
      <c r="E92" s="71"/>
      <c r="F92" s="193" t="str">
        <f t="shared" si="3"/>
        <v/>
      </c>
      <c r="G92" s="134"/>
      <c r="H92" s="66"/>
      <c r="I92" s="62"/>
      <c r="J92" s="72"/>
      <c r="K92" s="88"/>
      <c r="L92" s="67"/>
      <c r="M92" s="67"/>
      <c r="N92" s="71"/>
      <c r="O92" s="71"/>
      <c r="P92" s="63"/>
      <c r="Q92" s="67"/>
      <c r="R92" s="63"/>
      <c r="S92" s="66"/>
      <c r="T92" s="63"/>
      <c r="U92" s="66"/>
      <c r="V92" s="63"/>
      <c r="W92" s="63"/>
      <c r="X92" s="63"/>
      <c r="Y92" s="66"/>
      <c r="Z92" s="191" t="str">
        <f t="shared" si="5"/>
        <v/>
      </c>
      <c r="AA92" s="192" t="str">
        <f t="shared" si="4"/>
        <v/>
      </c>
      <c r="AC92" s="224"/>
      <c r="AD92" s="224"/>
    </row>
    <row r="93" spans="1:30" x14ac:dyDescent="0.35">
      <c r="A93" s="156">
        <v>84</v>
      </c>
      <c r="B93" s="60"/>
      <c r="C93" s="60"/>
      <c r="D93" s="71"/>
      <c r="E93" s="71"/>
      <c r="F93" s="193" t="str">
        <f t="shared" si="3"/>
        <v/>
      </c>
      <c r="G93" s="134"/>
      <c r="H93" s="66"/>
      <c r="I93" s="62"/>
      <c r="J93" s="72"/>
      <c r="K93" s="88"/>
      <c r="L93" s="67"/>
      <c r="M93" s="67"/>
      <c r="N93" s="71"/>
      <c r="O93" s="71"/>
      <c r="P93" s="63"/>
      <c r="Q93" s="67"/>
      <c r="R93" s="63"/>
      <c r="S93" s="66"/>
      <c r="T93" s="63"/>
      <c r="U93" s="66"/>
      <c r="V93" s="63"/>
      <c r="W93" s="63"/>
      <c r="X93" s="63"/>
      <c r="Y93" s="66"/>
      <c r="Z93" s="191" t="str">
        <f t="shared" si="5"/>
        <v/>
      </c>
      <c r="AA93" s="192" t="str">
        <f t="shared" si="4"/>
        <v/>
      </c>
      <c r="AC93" s="224"/>
      <c r="AD93" s="224"/>
    </row>
    <row r="94" spans="1:30" x14ac:dyDescent="0.35">
      <c r="A94" s="156">
        <v>85</v>
      </c>
      <c r="B94" s="60"/>
      <c r="C94" s="60"/>
      <c r="D94" s="71"/>
      <c r="E94" s="71"/>
      <c r="F94" s="193" t="str">
        <f t="shared" si="3"/>
        <v/>
      </c>
      <c r="G94" s="134"/>
      <c r="H94" s="66"/>
      <c r="I94" s="62"/>
      <c r="J94" s="72"/>
      <c r="K94" s="88"/>
      <c r="L94" s="67"/>
      <c r="M94" s="67"/>
      <c r="N94" s="71"/>
      <c r="O94" s="71"/>
      <c r="P94" s="63"/>
      <c r="Q94" s="67"/>
      <c r="R94" s="63"/>
      <c r="S94" s="66"/>
      <c r="T94" s="63"/>
      <c r="U94" s="66"/>
      <c r="V94" s="63"/>
      <c r="W94" s="63"/>
      <c r="X94" s="63"/>
      <c r="Y94" s="66"/>
      <c r="Z94" s="191" t="str">
        <f t="shared" si="5"/>
        <v/>
      </c>
      <c r="AA94" s="192" t="str">
        <f t="shared" si="4"/>
        <v/>
      </c>
      <c r="AC94" s="224"/>
      <c r="AD94" s="224"/>
    </row>
    <row r="95" spans="1:30" x14ac:dyDescent="0.35">
      <c r="A95" s="156">
        <v>86</v>
      </c>
      <c r="B95" s="60"/>
      <c r="C95" s="60"/>
      <c r="D95" s="71"/>
      <c r="E95" s="71"/>
      <c r="F95" s="193" t="str">
        <f t="shared" si="3"/>
        <v/>
      </c>
      <c r="G95" s="134"/>
      <c r="H95" s="66"/>
      <c r="I95" s="62"/>
      <c r="J95" s="72"/>
      <c r="K95" s="88"/>
      <c r="L95" s="67"/>
      <c r="M95" s="67"/>
      <c r="N95" s="71"/>
      <c r="O95" s="71"/>
      <c r="P95" s="63"/>
      <c r="Q95" s="67"/>
      <c r="R95" s="63"/>
      <c r="S95" s="66"/>
      <c r="T95" s="63"/>
      <c r="U95" s="66"/>
      <c r="V95" s="63"/>
      <c r="W95" s="63"/>
      <c r="X95" s="63"/>
      <c r="Y95" s="66"/>
      <c r="Z95" s="191" t="str">
        <f t="shared" si="5"/>
        <v/>
      </c>
      <c r="AA95" s="192" t="str">
        <f t="shared" si="4"/>
        <v/>
      </c>
      <c r="AC95" s="224"/>
      <c r="AD95" s="224"/>
    </row>
    <row r="96" spans="1:30" x14ac:dyDescent="0.35">
      <c r="A96" s="156">
        <v>87</v>
      </c>
      <c r="B96" s="60"/>
      <c r="C96" s="60"/>
      <c r="D96" s="71"/>
      <c r="E96" s="71"/>
      <c r="F96" s="193" t="str">
        <f t="shared" si="3"/>
        <v/>
      </c>
      <c r="G96" s="134"/>
      <c r="H96" s="66"/>
      <c r="I96" s="62"/>
      <c r="J96" s="72"/>
      <c r="K96" s="88"/>
      <c r="L96" s="67"/>
      <c r="M96" s="67"/>
      <c r="N96" s="71"/>
      <c r="O96" s="71"/>
      <c r="P96" s="63"/>
      <c r="Q96" s="67"/>
      <c r="R96" s="63"/>
      <c r="S96" s="66"/>
      <c r="T96" s="63"/>
      <c r="U96" s="66"/>
      <c r="V96" s="63"/>
      <c r="W96" s="63"/>
      <c r="X96" s="63"/>
      <c r="Y96" s="66"/>
      <c r="Z96" s="191" t="str">
        <f t="shared" si="5"/>
        <v/>
      </c>
      <c r="AA96" s="192" t="str">
        <f t="shared" si="4"/>
        <v/>
      </c>
      <c r="AC96" s="224"/>
      <c r="AD96" s="224"/>
    </row>
    <row r="97" spans="1:30" x14ac:dyDescent="0.35">
      <c r="A97" s="156">
        <v>88</v>
      </c>
      <c r="B97" s="60"/>
      <c r="C97" s="60"/>
      <c r="D97" s="71"/>
      <c r="E97" s="71"/>
      <c r="F97" s="193" t="str">
        <f t="shared" si="3"/>
        <v/>
      </c>
      <c r="G97" s="134"/>
      <c r="H97" s="66"/>
      <c r="I97" s="62"/>
      <c r="J97" s="72"/>
      <c r="K97" s="88"/>
      <c r="L97" s="67"/>
      <c r="M97" s="67"/>
      <c r="N97" s="71"/>
      <c r="O97" s="71"/>
      <c r="P97" s="63"/>
      <c r="Q97" s="67"/>
      <c r="R97" s="63"/>
      <c r="S97" s="66"/>
      <c r="T97" s="63"/>
      <c r="U97" s="66"/>
      <c r="V97" s="63"/>
      <c r="W97" s="63"/>
      <c r="X97" s="63"/>
      <c r="Y97" s="66"/>
      <c r="Z97" s="191" t="str">
        <f t="shared" si="5"/>
        <v/>
      </c>
      <c r="AA97" s="192" t="str">
        <f t="shared" si="4"/>
        <v/>
      </c>
      <c r="AC97" s="224"/>
      <c r="AD97" s="224"/>
    </row>
    <row r="98" spans="1:30" x14ac:dyDescent="0.35">
      <c r="A98" s="156">
        <v>89</v>
      </c>
      <c r="B98" s="60"/>
      <c r="C98" s="60"/>
      <c r="D98" s="71"/>
      <c r="E98" s="71"/>
      <c r="F98" s="193" t="str">
        <f t="shared" si="3"/>
        <v/>
      </c>
      <c r="G98" s="134"/>
      <c r="H98" s="66"/>
      <c r="I98" s="62"/>
      <c r="J98" s="72"/>
      <c r="K98" s="88"/>
      <c r="L98" s="67"/>
      <c r="M98" s="67"/>
      <c r="N98" s="71"/>
      <c r="O98" s="71"/>
      <c r="P98" s="63"/>
      <c r="Q98" s="67"/>
      <c r="R98" s="63"/>
      <c r="S98" s="66"/>
      <c r="T98" s="63"/>
      <c r="U98" s="66"/>
      <c r="V98" s="63"/>
      <c r="W98" s="63"/>
      <c r="X98" s="63"/>
      <c r="Y98" s="66"/>
      <c r="Z98" s="191" t="str">
        <f t="shared" si="5"/>
        <v/>
      </c>
      <c r="AA98" s="192" t="str">
        <f t="shared" si="4"/>
        <v/>
      </c>
      <c r="AC98" s="224"/>
      <c r="AD98" s="224"/>
    </row>
    <row r="99" spans="1:30" x14ac:dyDescent="0.35">
      <c r="A99" s="156">
        <v>90</v>
      </c>
      <c r="B99" s="60"/>
      <c r="C99" s="60"/>
      <c r="D99" s="71"/>
      <c r="E99" s="71"/>
      <c r="F99" s="193" t="str">
        <f t="shared" si="3"/>
        <v/>
      </c>
      <c r="G99" s="134"/>
      <c r="H99" s="66"/>
      <c r="I99" s="62"/>
      <c r="J99" s="72"/>
      <c r="K99" s="88"/>
      <c r="L99" s="67"/>
      <c r="M99" s="67"/>
      <c r="N99" s="71"/>
      <c r="O99" s="71"/>
      <c r="P99" s="63"/>
      <c r="Q99" s="67"/>
      <c r="R99" s="63"/>
      <c r="S99" s="66"/>
      <c r="T99" s="63"/>
      <c r="U99" s="66"/>
      <c r="V99" s="63"/>
      <c r="W99" s="63"/>
      <c r="X99" s="63"/>
      <c r="Y99" s="66"/>
      <c r="Z99" s="191" t="str">
        <f t="shared" si="5"/>
        <v/>
      </c>
      <c r="AA99" s="192" t="str">
        <f t="shared" si="4"/>
        <v/>
      </c>
      <c r="AC99" s="224"/>
      <c r="AD99" s="224"/>
    </row>
    <row r="100" spans="1:30" x14ac:dyDescent="0.35">
      <c r="A100" s="156">
        <v>91</v>
      </c>
      <c r="B100" s="60"/>
      <c r="C100" s="60"/>
      <c r="D100" s="71"/>
      <c r="E100" s="71"/>
      <c r="F100" s="193" t="str">
        <f t="shared" si="3"/>
        <v/>
      </c>
      <c r="G100" s="134"/>
      <c r="H100" s="66"/>
      <c r="I100" s="62"/>
      <c r="J100" s="72"/>
      <c r="K100" s="88"/>
      <c r="L100" s="67"/>
      <c r="M100" s="67"/>
      <c r="N100" s="71"/>
      <c r="O100" s="71"/>
      <c r="P100" s="63"/>
      <c r="Q100" s="67"/>
      <c r="R100" s="63"/>
      <c r="S100" s="66"/>
      <c r="T100" s="63"/>
      <c r="U100" s="66"/>
      <c r="V100" s="63"/>
      <c r="W100" s="63"/>
      <c r="X100" s="63"/>
      <c r="Y100" s="66"/>
      <c r="Z100" s="191" t="str">
        <f t="shared" si="5"/>
        <v/>
      </c>
      <c r="AA100" s="192" t="str">
        <f t="shared" si="4"/>
        <v/>
      </c>
      <c r="AC100" s="224"/>
      <c r="AD100" s="224"/>
    </row>
    <row r="101" spans="1:30" x14ac:dyDescent="0.35">
      <c r="A101" s="156">
        <v>92</v>
      </c>
      <c r="B101" s="60"/>
      <c r="C101" s="60"/>
      <c r="D101" s="71"/>
      <c r="E101" s="71"/>
      <c r="F101" s="193" t="str">
        <f t="shared" si="3"/>
        <v/>
      </c>
      <c r="G101" s="134"/>
      <c r="H101" s="66"/>
      <c r="I101" s="62"/>
      <c r="J101" s="72"/>
      <c r="K101" s="88"/>
      <c r="L101" s="67"/>
      <c r="M101" s="67"/>
      <c r="N101" s="71"/>
      <c r="O101" s="71"/>
      <c r="P101" s="63"/>
      <c r="Q101" s="67"/>
      <c r="R101" s="63"/>
      <c r="S101" s="66"/>
      <c r="T101" s="63"/>
      <c r="U101" s="66"/>
      <c r="V101" s="63"/>
      <c r="W101" s="63"/>
      <c r="X101" s="63"/>
      <c r="Y101" s="66"/>
      <c r="Z101" s="191" t="str">
        <f t="shared" si="5"/>
        <v/>
      </c>
      <c r="AA101" s="192" t="str">
        <f t="shared" si="4"/>
        <v/>
      </c>
      <c r="AC101" s="224"/>
      <c r="AD101" s="224"/>
    </row>
    <row r="102" spans="1:30" x14ac:dyDescent="0.35">
      <c r="A102" s="156">
        <v>93</v>
      </c>
      <c r="B102" s="60"/>
      <c r="C102" s="60"/>
      <c r="D102" s="71"/>
      <c r="E102" s="71"/>
      <c r="F102" s="193" t="str">
        <f t="shared" si="3"/>
        <v/>
      </c>
      <c r="G102" s="134"/>
      <c r="H102" s="66"/>
      <c r="I102" s="62"/>
      <c r="J102" s="72"/>
      <c r="K102" s="88"/>
      <c r="L102" s="67"/>
      <c r="M102" s="67"/>
      <c r="N102" s="71"/>
      <c r="O102" s="71"/>
      <c r="P102" s="63"/>
      <c r="Q102" s="67"/>
      <c r="R102" s="63"/>
      <c r="S102" s="66"/>
      <c r="T102" s="63"/>
      <c r="U102" s="66"/>
      <c r="V102" s="63"/>
      <c r="W102" s="63"/>
      <c r="X102" s="63"/>
      <c r="Y102" s="66"/>
      <c r="Z102" s="191" t="str">
        <f t="shared" si="5"/>
        <v/>
      </c>
      <c r="AA102" s="192" t="str">
        <f t="shared" si="4"/>
        <v/>
      </c>
      <c r="AC102" s="224"/>
      <c r="AD102" s="224"/>
    </row>
    <row r="103" spans="1:30" x14ac:dyDescent="0.35">
      <c r="A103" s="156">
        <v>94</v>
      </c>
      <c r="B103" s="60"/>
      <c r="C103" s="60"/>
      <c r="D103" s="71"/>
      <c r="E103" s="71"/>
      <c r="F103" s="193" t="str">
        <f t="shared" si="3"/>
        <v/>
      </c>
      <c r="G103" s="134"/>
      <c r="H103" s="66"/>
      <c r="I103" s="62"/>
      <c r="J103" s="72"/>
      <c r="K103" s="88"/>
      <c r="L103" s="67"/>
      <c r="M103" s="67"/>
      <c r="N103" s="71"/>
      <c r="O103" s="71"/>
      <c r="P103" s="63"/>
      <c r="Q103" s="67"/>
      <c r="R103" s="63"/>
      <c r="S103" s="66"/>
      <c r="T103" s="63"/>
      <c r="U103" s="66"/>
      <c r="V103" s="63"/>
      <c r="W103" s="63"/>
      <c r="X103" s="63"/>
      <c r="Y103" s="66"/>
      <c r="Z103" s="191" t="str">
        <f t="shared" si="5"/>
        <v/>
      </c>
      <c r="AA103" s="192" t="str">
        <f t="shared" si="4"/>
        <v/>
      </c>
      <c r="AC103" s="224"/>
      <c r="AD103" s="224"/>
    </row>
    <row r="104" spans="1:30" x14ac:dyDescent="0.35">
      <c r="A104" s="156">
        <v>95</v>
      </c>
      <c r="B104" s="60"/>
      <c r="C104" s="60"/>
      <c r="D104" s="71"/>
      <c r="E104" s="71"/>
      <c r="F104" s="193" t="str">
        <f t="shared" si="3"/>
        <v/>
      </c>
      <c r="G104" s="134"/>
      <c r="H104" s="66"/>
      <c r="I104" s="62"/>
      <c r="J104" s="72"/>
      <c r="K104" s="88"/>
      <c r="L104" s="67"/>
      <c r="M104" s="67"/>
      <c r="N104" s="71"/>
      <c r="O104" s="71"/>
      <c r="P104" s="63"/>
      <c r="Q104" s="67"/>
      <c r="R104" s="63"/>
      <c r="S104" s="66"/>
      <c r="T104" s="63"/>
      <c r="U104" s="66"/>
      <c r="V104" s="63"/>
      <c r="W104" s="63"/>
      <c r="X104" s="63"/>
      <c r="Y104" s="66"/>
      <c r="Z104" s="191" t="str">
        <f t="shared" si="5"/>
        <v/>
      </c>
      <c r="AA104" s="192" t="str">
        <f t="shared" si="4"/>
        <v/>
      </c>
      <c r="AC104" s="224"/>
      <c r="AD104" s="224"/>
    </row>
    <row r="105" spans="1:30" x14ac:dyDescent="0.35">
      <c r="A105" s="156">
        <v>96</v>
      </c>
      <c r="B105" s="60"/>
      <c r="C105" s="60"/>
      <c r="D105" s="71"/>
      <c r="E105" s="71"/>
      <c r="F105" s="193" t="str">
        <f t="shared" si="3"/>
        <v/>
      </c>
      <c r="G105" s="134"/>
      <c r="H105" s="66"/>
      <c r="I105" s="62"/>
      <c r="J105" s="72"/>
      <c r="K105" s="88"/>
      <c r="L105" s="67"/>
      <c r="M105" s="67"/>
      <c r="N105" s="71"/>
      <c r="O105" s="71"/>
      <c r="P105" s="63"/>
      <c r="Q105" s="67"/>
      <c r="R105" s="63"/>
      <c r="S105" s="66"/>
      <c r="T105" s="63"/>
      <c r="U105" s="66"/>
      <c r="V105" s="63"/>
      <c r="W105" s="63"/>
      <c r="X105" s="63"/>
      <c r="Y105" s="66"/>
      <c r="Z105" s="191" t="str">
        <f t="shared" si="5"/>
        <v/>
      </c>
      <c r="AA105" s="192" t="str">
        <f t="shared" si="4"/>
        <v/>
      </c>
      <c r="AC105" s="224"/>
      <c r="AD105" s="224"/>
    </row>
    <row r="106" spans="1:30" x14ac:dyDescent="0.35">
      <c r="A106" s="156">
        <v>97</v>
      </c>
      <c r="B106" s="60"/>
      <c r="C106" s="60"/>
      <c r="D106" s="71"/>
      <c r="E106" s="71"/>
      <c r="F106" s="193" t="str">
        <f t="shared" si="3"/>
        <v/>
      </c>
      <c r="G106" s="134"/>
      <c r="H106" s="66"/>
      <c r="I106" s="62"/>
      <c r="J106" s="72"/>
      <c r="K106" s="88"/>
      <c r="L106" s="67"/>
      <c r="M106" s="67"/>
      <c r="N106" s="71"/>
      <c r="O106" s="71"/>
      <c r="P106" s="63"/>
      <c r="Q106" s="67"/>
      <c r="R106" s="63"/>
      <c r="S106" s="66"/>
      <c r="T106" s="63"/>
      <c r="U106" s="66"/>
      <c r="V106" s="63"/>
      <c r="W106" s="63"/>
      <c r="X106" s="63"/>
      <c r="Y106" s="66"/>
      <c r="Z106" s="191" t="str">
        <f t="shared" si="5"/>
        <v/>
      </c>
      <c r="AA106" s="192" t="str">
        <f t="shared" si="4"/>
        <v/>
      </c>
      <c r="AC106" s="224"/>
      <c r="AD106" s="224"/>
    </row>
    <row r="107" spans="1:30" x14ac:dyDescent="0.35">
      <c r="A107" s="156">
        <v>98</v>
      </c>
      <c r="B107" s="60"/>
      <c r="C107" s="60"/>
      <c r="D107" s="71"/>
      <c r="E107" s="71"/>
      <c r="F107" s="193" t="str">
        <f t="shared" si="3"/>
        <v/>
      </c>
      <c r="G107" s="134"/>
      <c r="H107" s="66"/>
      <c r="I107" s="62"/>
      <c r="J107" s="72"/>
      <c r="K107" s="88"/>
      <c r="L107" s="67"/>
      <c r="M107" s="67"/>
      <c r="N107" s="71"/>
      <c r="O107" s="71"/>
      <c r="P107" s="63"/>
      <c r="Q107" s="67"/>
      <c r="R107" s="63"/>
      <c r="S107" s="66"/>
      <c r="T107" s="63"/>
      <c r="U107" s="66"/>
      <c r="V107" s="63"/>
      <c r="W107" s="63"/>
      <c r="X107" s="63"/>
      <c r="Y107" s="66"/>
      <c r="Z107" s="191" t="str">
        <f t="shared" si="5"/>
        <v/>
      </c>
      <c r="AA107" s="192" t="str">
        <f t="shared" si="4"/>
        <v/>
      </c>
      <c r="AC107" s="224"/>
      <c r="AD107" s="224"/>
    </row>
    <row r="108" spans="1:30" x14ac:dyDescent="0.35">
      <c r="A108" s="156">
        <v>99</v>
      </c>
      <c r="B108" s="60"/>
      <c r="C108" s="60"/>
      <c r="D108" s="71"/>
      <c r="E108" s="71"/>
      <c r="F108" s="193" t="str">
        <f t="shared" si="3"/>
        <v/>
      </c>
      <c r="G108" s="134"/>
      <c r="H108" s="66"/>
      <c r="I108" s="62"/>
      <c r="J108" s="72"/>
      <c r="K108" s="88"/>
      <c r="L108" s="67"/>
      <c r="M108" s="67"/>
      <c r="N108" s="71"/>
      <c r="O108" s="71"/>
      <c r="P108" s="63"/>
      <c r="Q108" s="67"/>
      <c r="R108" s="63"/>
      <c r="S108" s="66"/>
      <c r="T108" s="63"/>
      <c r="U108" s="66"/>
      <c r="V108" s="63"/>
      <c r="W108" s="63"/>
      <c r="X108" s="63"/>
      <c r="Y108" s="66"/>
      <c r="Z108" s="191" t="str">
        <f t="shared" si="5"/>
        <v/>
      </c>
      <c r="AA108" s="192" t="str">
        <f t="shared" si="4"/>
        <v/>
      </c>
      <c r="AC108" s="224"/>
      <c r="AD108" s="224"/>
    </row>
    <row r="109" spans="1:30" x14ac:dyDescent="0.35">
      <c r="A109" s="156">
        <v>100</v>
      </c>
      <c r="B109" s="60"/>
      <c r="C109" s="60"/>
      <c r="D109" s="71"/>
      <c r="E109" s="71"/>
      <c r="F109" s="193" t="str">
        <f t="shared" si="3"/>
        <v/>
      </c>
      <c r="G109" s="134"/>
      <c r="H109" s="66"/>
      <c r="I109" s="62"/>
      <c r="J109" s="72"/>
      <c r="K109" s="88"/>
      <c r="L109" s="67"/>
      <c r="M109" s="67"/>
      <c r="N109" s="71"/>
      <c r="O109" s="71"/>
      <c r="P109" s="63"/>
      <c r="Q109" s="67"/>
      <c r="R109" s="63"/>
      <c r="S109" s="66"/>
      <c r="T109" s="63"/>
      <c r="U109" s="66"/>
      <c r="V109" s="63"/>
      <c r="W109" s="63"/>
      <c r="X109" s="63"/>
      <c r="Y109" s="66"/>
      <c r="Z109" s="191" t="str">
        <f t="shared" si="5"/>
        <v/>
      </c>
      <c r="AA109" s="192" t="str">
        <f t="shared" si="4"/>
        <v/>
      </c>
      <c r="AC109" s="224"/>
      <c r="AD109" s="224"/>
    </row>
    <row r="110" spans="1:30" x14ac:dyDescent="0.35">
      <c r="A110" s="156">
        <v>101</v>
      </c>
      <c r="B110" s="60"/>
      <c r="C110" s="60"/>
      <c r="D110" s="71"/>
      <c r="E110" s="71"/>
      <c r="F110" s="193" t="str">
        <f t="shared" si="3"/>
        <v/>
      </c>
      <c r="G110" s="134"/>
      <c r="H110" s="66"/>
      <c r="I110" s="62"/>
      <c r="J110" s="72"/>
      <c r="K110" s="88"/>
      <c r="L110" s="67"/>
      <c r="M110" s="67"/>
      <c r="N110" s="71"/>
      <c r="O110" s="71"/>
      <c r="P110" s="63"/>
      <c r="Q110" s="67"/>
      <c r="R110" s="63"/>
      <c r="S110" s="66"/>
      <c r="T110" s="63"/>
      <c r="U110" s="66"/>
      <c r="V110" s="63"/>
      <c r="W110" s="63"/>
      <c r="X110" s="63"/>
      <c r="Y110" s="66"/>
      <c r="Z110" s="191" t="str">
        <f t="shared" si="5"/>
        <v/>
      </c>
      <c r="AA110" s="192" t="str">
        <f t="shared" si="4"/>
        <v/>
      </c>
      <c r="AC110" s="224"/>
      <c r="AD110" s="224"/>
    </row>
    <row r="111" spans="1:30" x14ac:dyDescent="0.35">
      <c r="A111" s="156">
        <v>102</v>
      </c>
      <c r="B111" s="60"/>
      <c r="C111" s="60"/>
      <c r="D111" s="71"/>
      <c r="E111" s="71"/>
      <c r="F111" s="193" t="str">
        <f t="shared" si="3"/>
        <v/>
      </c>
      <c r="G111" s="134"/>
      <c r="H111" s="66"/>
      <c r="I111" s="62"/>
      <c r="J111" s="72"/>
      <c r="K111" s="88"/>
      <c r="L111" s="67"/>
      <c r="M111" s="67"/>
      <c r="N111" s="71"/>
      <c r="O111" s="71"/>
      <c r="P111" s="63"/>
      <c r="Q111" s="67"/>
      <c r="R111" s="63"/>
      <c r="S111" s="66"/>
      <c r="T111" s="63"/>
      <c r="U111" s="66"/>
      <c r="V111" s="63"/>
      <c r="W111" s="63"/>
      <c r="X111" s="63"/>
      <c r="Y111" s="66"/>
      <c r="Z111" s="191" t="str">
        <f t="shared" si="5"/>
        <v/>
      </c>
      <c r="AA111" s="192" t="str">
        <f t="shared" si="4"/>
        <v/>
      </c>
      <c r="AC111" s="224"/>
      <c r="AD111" s="224"/>
    </row>
    <row r="112" spans="1:30" x14ac:dyDescent="0.35">
      <c r="A112" s="156">
        <v>103</v>
      </c>
      <c r="B112" s="60"/>
      <c r="C112" s="60"/>
      <c r="D112" s="71"/>
      <c r="E112" s="71"/>
      <c r="F112" s="193" t="str">
        <f t="shared" si="3"/>
        <v/>
      </c>
      <c r="G112" s="134"/>
      <c r="H112" s="66"/>
      <c r="I112" s="62"/>
      <c r="J112" s="72"/>
      <c r="K112" s="88"/>
      <c r="L112" s="67"/>
      <c r="M112" s="67"/>
      <c r="N112" s="71"/>
      <c r="O112" s="71"/>
      <c r="P112" s="63"/>
      <c r="Q112" s="67"/>
      <c r="R112" s="63"/>
      <c r="S112" s="66"/>
      <c r="T112" s="63"/>
      <c r="U112" s="66"/>
      <c r="V112" s="63"/>
      <c r="W112" s="63"/>
      <c r="X112" s="63"/>
      <c r="Y112" s="66"/>
      <c r="Z112" s="191" t="str">
        <f t="shared" si="5"/>
        <v/>
      </c>
      <c r="AA112" s="192" t="str">
        <f t="shared" si="4"/>
        <v/>
      </c>
      <c r="AC112" s="224"/>
      <c r="AD112" s="224"/>
    </row>
    <row r="113" spans="1:30" x14ac:dyDescent="0.35">
      <c r="A113" s="156">
        <v>104</v>
      </c>
      <c r="B113" s="60"/>
      <c r="C113" s="60"/>
      <c r="D113" s="71"/>
      <c r="E113" s="71"/>
      <c r="F113" s="193" t="str">
        <f t="shared" si="3"/>
        <v/>
      </c>
      <c r="G113" s="134"/>
      <c r="H113" s="66"/>
      <c r="I113" s="62"/>
      <c r="J113" s="72"/>
      <c r="K113" s="88"/>
      <c r="L113" s="67"/>
      <c r="M113" s="67"/>
      <c r="N113" s="71"/>
      <c r="O113" s="71"/>
      <c r="P113" s="63"/>
      <c r="Q113" s="67"/>
      <c r="R113" s="63"/>
      <c r="S113" s="66"/>
      <c r="T113" s="63"/>
      <c r="U113" s="66"/>
      <c r="V113" s="63"/>
      <c r="W113" s="63"/>
      <c r="X113" s="63"/>
      <c r="Y113" s="66"/>
      <c r="Z113" s="191" t="str">
        <f t="shared" si="5"/>
        <v/>
      </c>
      <c r="AA113" s="192" t="str">
        <f t="shared" si="4"/>
        <v/>
      </c>
      <c r="AC113" s="224"/>
      <c r="AD113" s="224"/>
    </row>
    <row r="114" spans="1:30" x14ac:dyDescent="0.35">
      <c r="A114" s="156">
        <v>105</v>
      </c>
      <c r="B114" s="60"/>
      <c r="C114" s="60"/>
      <c r="D114" s="71"/>
      <c r="E114" s="71"/>
      <c r="F114" s="193" t="str">
        <f t="shared" si="3"/>
        <v/>
      </c>
      <c r="G114" s="134"/>
      <c r="H114" s="66"/>
      <c r="I114" s="62"/>
      <c r="J114" s="72"/>
      <c r="K114" s="88"/>
      <c r="L114" s="67"/>
      <c r="M114" s="67"/>
      <c r="N114" s="71"/>
      <c r="O114" s="71"/>
      <c r="P114" s="63"/>
      <c r="Q114" s="67"/>
      <c r="R114" s="63"/>
      <c r="S114" s="66"/>
      <c r="T114" s="63"/>
      <c r="U114" s="66"/>
      <c r="V114" s="63"/>
      <c r="W114" s="63"/>
      <c r="X114" s="63"/>
      <c r="Y114" s="66"/>
      <c r="Z114" s="191" t="str">
        <f t="shared" si="5"/>
        <v/>
      </c>
      <c r="AA114" s="192" t="str">
        <f t="shared" si="4"/>
        <v/>
      </c>
      <c r="AC114" s="224"/>
      <c r="AD114" s="224"/>
    </row>
    <row r="115" spans="1:30" x14ac:dyDescent="0.35">
      <c r="A115" s="156">
        <v>106</v>
      </c>
      <c r="B115" s="60"/>
      <c r="C115" s="60"/>
      <c r="D115" s="71"/>
      <c r="E115" s="71"/>
      <c r="F115" s="193" t="str">
        <f t="shared" si="3"/>
        <v/>
      </c>
      <c r="G115" s="134"/>
      <c r="H115" s="66"/>
      <c r="I115" s="62"/>
      <c r="J115" s="72"/>
      <c r="K115" s="88"/>
      <c r="L115" s="67"/>
      <c r="M115" s="67"/>
      <c r="N115" s="71"/>
      <c r="O115" s="71"/>
      <c r="P115" s="63"/>
      <c r="Q115" s="67"/>
      <c r="R115" s="63"/>
      <c r="S115" s="66"/>
      <c r="T115" s="63"/>
      <c r="U115" s="66"/>
      <c r="V115" s="63"/>
      <c r="W115" s="63"/>
      <c r="X115" s="63"/>
      <c r="Y115" s="66"/>
      <c r="Z115" s="191" t="str">
        <f t="shared" si="5"/>
        <v/>
      </c>
      <c r="AA115" s="192" t="str">
        <f t="shared" si="4"/>
        <v/>
      </c>
      <c r="AC115" s="224"/>
      <c r="AD115" s="224"/>
    </row>
    <row r="116" spans="1:30" x14ac:dyDescent="0.35">
      <c r="A116" s="156">
        <v>107</v>
      </c>
      <c r="B116" s="60"/>
      <c r="C116" s="60"/>
      <c r="D116" s="71"/>
      <c r="E116" s="71"/>
      <c r="F116" s="193" t="str">
        <f t="shared" si="3"/>
        <v/>
      </c>
      <c r="G116" s="134"/>
      <c r="H116" s="66"/>
      <c r="I116" s="62"/>
      <c r="J116" s="72"/>
      <c r="K116" s="88"/>
      <c r="L116" s="67"/>
      <c r="M116" s="67"/>
      <c r="N116" s="71"/>
      <c r="O116" s="71"/>
      <c r="P116" s="63"/>
      <c r="Q116" s="67"/>
      <c r="R116" s="63"/>
      <c r="S116" s="66"/>
      <c r="T116" s="63"/>
      <c r="U116" s="66"/>
      <c r="V116" s="63"/>
      <c r="W116" s="63"/>
      <c r="X116" s="63"/>
      <c r="Y116" s="66"/>
      <c r="Z116" s="191" t="str">
        <f t="shared" si="5"/>
        <v/>
      </c>
      <c r="AA116" s="192" t="str">
        <f t="shared" si="4"/>
        <v/>
      </c>
      <c r="AC116" s="224"/>
      <c r="AD116" s="224"/>
    </row>
    <row r="117" spans="1:30" x14ac:dyDescent="0.35">
      <c r="A117" s="156">
        <v>108</v>
      </c>
      <c r="B117" s="60"/>
      <c r="C117" s="60"/>
      <c r="D117" s="71"/>
      <c r="E117" s="71"/>
      <c r="F117" s="193" t="str">
        <f t="shared" si="3"/>
        <v/>
      </c>
      <c r="G117" s="134"/>
      <c r="H117" s="66"/>
      <c r="I117" s="62"/>
      <c r="J117" s="72"/>
      <c r="K117" s="88"/>
      <c r="L117" s="67"/>
      <c r="M117" s="67"/>
      <c r="N117" s="71"/>
      <c r="O117" s="71"/>
      <c r="P117" s="63"/>
      <c r="Q117" s="67"/>
      <c r="R117" s="63"/>
      <c r="S117" s="66"/>
      <c r="T117" s="63"/>
      <c r="U117" s="66"/>
      <c r="V117" s="63"/>
      <c r="W117" s="63"/>
      <c r="X117" s="63"/>
      <c r="Y117" s="66"/>
      <c r="Z117" s="191" t="str">
        <f t="shared" si="5"/>
        <v/>
      </c>
      <c r="AA117" s="192" t="str">
        <f t="shared" si="4"/>
        <v/>
      </c>
      <c r="AC117" s="224"/>
      <c r="AD117" s="224"/>
    </row>
    <row r="118" spans="1:30" x14ac:dyDescent="0.35">
      <c r="A118" s="156">
        <v>109</v>
      </c>
      <c r="B118" s="60"/>
      <c r="C118" s="60"/>
      <c r="D118" s="71"/>
      <c r="E118" s="71"/>
      <c r="F118" s="193" t="str">
        <f t="shared" si="3"/>
        <v/>
      </c>
      <c r="G118" s="134"/>
      <c r="H118" s="66"/>
      <c r="I118" s="62"/>
      <c r="J118" s="72"/>
      <c r="K118" s="88"/>
      <c r="L118" s="67"/>
      <c r="M118" s="67"/>
      <c r="N118" s="71"/>
      <c r="O118" s="71"/>
      <c r="P118" s="63"/>
      <c r="Q118" s="67"/>
      <c r="R118" s="63"/>
      <c r="S118" s="66"/>
      <c r="T118" s="63"/>
      <c r="U118" s="66"/>
      <c r="V118" s="63"/>
      <c r="W118" s="63"/>
      <c r="X118" s="63"/>
      <c r="Y118" s="66"/>
      <c r="Z118" s="191" t="str">
        <f t="shared" si="5"/>
        <v/>
      </c>
      <c r="AA118" s="192" t="str">
        <f t="shared" si="4"/>
        <v/>
      </c>
      <c r="AC118" s="224"/>
      <c r="AD118" s="224"/>
    </row>
    <row r="119" spans="1:30" x14ac:dyDescent="0.35">
      <c r="A119" s="156">
        <v>110</v>
      </c>
      <c r="B119" s="60"/>
      <c r="C119" s="60"/>
      <c r="D119" s="71"/>
      <c r="E119" s="71"/>
      <c r="F119" s="193" t="str">
        <f t="shared" si="3"/>
        <v/>
      </c>
      <c r="G119" s="134"/>
      <c r="H119" s="66"/>
      <c r="I119" s="62"/>
      <c r="J119" s="72"/>
      <c r="K119" s="88"/>
      <c r="L119" s="67"/>
      <c r="M119" s="67"/>
      <c r="N119" s="71"/>
      <c r="O119" s="71"/>
      <c r="P119" s="63"/>
      <c r="Q119" s="67"/>
      <c r="R119" s="63"/>
      <c r="S119" s="66"/>
      <c r="T119" s="63"/>
      <c r="U119" s="66"/>
      <c r="V119" s="63"/>
      <c r="W119" s="63"/>
      <c r="X119" s="63"/>
      <c r="Y119" s="66"/>
      <c r="Z119" s="191" t="str">
        <f t="shared" si="5"/>
        <v/>
      </c>
      <c r="AA119" s="192" t="str">
        <f t="shared" si="4"/>
        <v/>
      </c>
      <c r="AC119" s="224"/>
      <c r="AD119" s="224"/>
    </row>
    <row r="120" spans="1:30" x14ac:dyDescent="0.35">
      <c r="A120" s="156">
        <v>111</v>
      </c>
      <c r="B120" s="60"/>
      <c r="C120" s="60"/>
      <c r="D120" s="71"/>
      <c r="E120" s="71"/>
      <c r="F120" s="193" t="str">
        <f t="shared" si="3"/>
        <v/>
      </c>
      <c r="G120" s="134"/>
      <c r="H120" s="66"/>
      <c r="I120" s="62"/>
      <c r="J120" s="72"/>
      <c r="K120" s="88"/>
      <c r="L120" s="67"/>
      <c r="M120" s="67"/>
      <c r="N120" s="71"/>
      <c r="O120" s="71"/>
      <c r="P120" s="63"/>
      <c r="Q120" s="67"/>
      <c r="R120" s="63"/>
      <c r="S120" s="66"/>
      <c r="T120" s="63"/>
      <c r="U120" s="66"/>
      <c r="V120" s="63"/>
      <c r="W120" s="63"/>
      <c r="X120" s="63"/>
      <c r="Y120" s="66"/>
      <c r="Z120" s="191" t="str">
        <f t="shared" si="5"/>
        <v/>
      </c>
      <c r="AA120" s="192" t="str">
        <f t="shared" si="4"/>
        <v/>
      </c>
      <c r="AC120" s="224"/>
      <c r="AD120" s="224"/>
    </row>
    <row r="121" spans="1:30" x14ac:dyDescent="0.35">
      <c r="A121" s="156">
        <v>112</v>
      </c>
      <c r="B121" s="60"/>
      <c r="C121" s="60"/>
      <c r="D121" s="71"/>
      <c r="E121" s="71"/>
      <c r="F121" s="193" t="str">
        <f t="shared" si="3"/>
        <v/>
      </c>
      <c r="G121" s="134"/>
      <c r="H121" s="66"/>
      <c r="I121" s="62"/>
      <c r="J121" s="72"/>
      <c r="K121" s="88"/>
      <c r="L121" s="67"/>
      <c r="M121" s="67"/>
      <c r="N121" s="71"/>
      <c r="O121" s="71"/>
      <c r="P121" s="63"/>
      <c r="Q121" s="67"/>
      <c r="R121" s="63"/>
      <c r="S121" s="66"/>
      <c r="T121" s="63"/>
      <c r="U121" s="66"/>
      <c r="V121" s="63"/>
      <c r="W121" s="63"/>
      <c r="X121" s="63"/>
      <c r="Y121" s="66"/>
      <c r="Z121" s="191" t="str">
        <f t="shared" si="5"/>
        <v/>
      </c>
      <c r="AA121" s="192" t="str">
        <f t="shared" si="4"/>
        <v/>
      </c>
      <c r="AC121" s="224"/>
      <c r="AD121" s="224"/>
    </row>
    <row r="122" spans="1:30" x14ac:dyDescent="0.35">
      <c r="A122" s="156">
        <v>113</v>
      </c>
      <c r="B122" s="60"/>
      <c r="C122" s="60"/>
      <c r="D122" s="71"/>
      <c r="E122" s="71"/>
      <c r="F122" s="193" t="str">
        <f t="shared" si="3"/>
        <v/>
      </c>
      <c r="G122" s="134"/>
      <c r="H122" s="66"/>
      <c r="I122" s="62"/>
      <c r="J122" s="72"/>
      <c r="K122" s="88"/>
      <c r="L122" s="67"/>
      <c r="M122" s="67"/>
      <c r="N122" s="71"/>
      <c r="O122" s="71"/>
      <c r="P122" s="63"/>
      <c r="Q122" s="67"/>
      <c r="R122" s="63"/>
      <c r="S122" s="66"/>
      <c r="T122" s="63"/>
      <c r="U122" s="66"/>
      <c r="V122" s="63"/>
      <c r="W122" s="63"/>
      <c r="X122" s="63"/>
      <c r="Y122" s="66"/>
      <c r="Z122" s="191" t="str">
        <f t="shared" si="5"/>
        <v/>
      </c>
      <c r="AA122" s="192" t="str">
        <f t="shared" si="4"/>
        <v/>
      </c>
      <c r="AC122" s="224"/>
      <c r="AD122" s="224"/>
    </row>
    <row r="123" spans="1:30" x14ac:dyDescent="0.35">
      <c r="A123" s="156">
        <v>114</v>
      </c>
      <c r="B123" s="60"/>
      <c r="C123" s="60"/>
      <c r="D123" s="71"/>
      <c r="E123" s="71"/>
      <c r="F123" s="193" t="str">
        <f t="shared" si="3"/>
        <v/>
      </c>
      <c r="G123" s="134"/>
      <c r="H123" s="66"/>
      <c r="I123" s="62"/>
      <c r="J123" s="72"/>
      <c r="K123" s="88"/>
      <c r="L123" s="67"/>
      <c r="M123" s="67"/>
      <c r="N123" s="71"/>
      <c r="O123" s="71"/>
      <c r="P123" s="63"/>
      <c r="Q123" s="67"/>
      <c r="R123" s="63"/>
      <c r="S123" s="66"/>
      <c r="T123" s="63"/>
      <c r="U123" s="66"/>
      <c r="V123" s="63"/>
      <c r="W123" s="63"/>
      <c r="X123" s="63"/>
      <c r="Y123" s="66"/>
      <c r="Z123" s="191" t="str">
        <f t="shared" si="5"/>
        <v/>
      </c>
      <c r="AA123" s="192" t="str">
        <f t="shared" si="4"/>
        <v/>
      </c>
      <c r="AC123" s="224"/>
      <c r="AD123" s="224"/>
    </row>
    <row r="124" spans="1:30" x14ac:dyDescent="0.35">
      <c r="A124" s="156">
        <v>115</v>
      </c>
      <c r="B124" s="60"/>
      <c r="C124" s="60"/>
      <c r="D124" s="71"/>
      <c r="E124" s="71"/>
      <c r="F124" s="193" t="str">
        <f t="shared" si="3"/>
        <v/>
      </c>
      <c r="G124" s="134"/>
      <c r="H124" s="66"/>
      <c r="I124" s="62"/>
      <c r="J124" s="72"/>
      <c r="K124" s="88"/>
      <c r="L124" s="67"/>
      <c r="M124" s="67"/>
      <c r="N124" s="71"/>
      <c r="O124" s="71"/>
      <c r="P124" s="63"/>
      <c r="Q124" s="67"/>
      <c r="R124" s="63"/>
      <c r="S124" s="66"/>
      <c r="T124" s="63"/>
      <c r="U124" s="66"/>
      <c r="V124" s="63"/>
      <c r="W124" s="63"/>
      <c r="X124" s="63"/>
      <c r="Y124" s="66"/>
      <c r="Z124" s="191" t="str">
        <f t="shared" si="5"/>
        <v/>
      </c>
      <c r="AA124" s="192" t="str">
        <f t="shared" si="4"/>
        <v/>
      </c>
      <c r="AC124" s="224"/>
      <c r="AD124" s="224"/>
    </row>
    <row r="125" spans="1:30" x14ac:dyDescent="0.35">
      <c r="A125" s="156">
        <v>116</v>
      </c>
      <c r="B125" s="60"/>
      <c r="C125" s="60"/>
      <c r="D125" s="71"/>
      <c r="E125" s="71"/>
      <c r="F125" s="193" t="str">
        <f t="shared" si="3"/>
        <v/>
      </c>
      <c r="G125" s="134"/>
      <c r="H125" s="66"/>
      <c r="I125" s="62"/>
      <c r="J125" s="72"/>
      <c r="K125" s="88"/>
      <c r="L125" s="67"/>
      <c r="M125" s="67"/>
      <c r="N125" s="71"/>
      <c r="O125" s="71"/>
      <c r="P125" s="63"/>
      <c r="Q125" s="67"/>
      <c r="R125" s="63"/>
      <c r="S125" s="66"/>
      <c r="T125" s="63"/>
      <c r="U125" s="66"/>
      <c r="V125" s="63"/>
      <c r="W125" s="63"/>
      <c r="X125" s="63"/>
      <c r="Y125" s="66"/>
      <c r="Z125" s="191" t="str">
        <f t="shared" si="5"/>
        <v/>
      </c>
      <c r="AA125" s="192" t="str">
        <f t="shared" si="4"/>
        <v/>
      </c>
      <c r="AC125" s="224"/>
      <c r="AD125" s="224"/>
    </row>
    <row r="126" spans="1:30" x14ac:dyDescent="0.35">
      <c r="A126" s="156">
        <v>117</v>
      </c>
      <c r="B126" s="60"/>
      <c r="C126" s="60"/>
      <c r="D126" s="71"/>
      <c r="E126" s="71"/>
      <c r="F126" s="193" t="str">
        <f t="shared" si="3"/>
        <v/>
      </c>
      <c r="G126" s="134"/>
      <c r="H126" s="66"/>
      <c r="I126" s="62"/>
      <c r="J126" s="72"/>
      <c r="K126" s="88"/>
      <c r="L126" s="67"/>
      <c r="M126" s="67"/>
      <c r="N126" s="71"/>
      <c r="O126" s="71"/>
      <c r="P126" s="63"/>
      <c r="Q126" s="67"/>
      <c r="R126" s="63"/>
      <c r="S126" s="66"/>
      <c r="T126" s="63"/>
      <c r="U126" s="66"/>
      <c r="V126" s="63"/>
      <c r="W126" s="63"/>
      <c r="X126" s="63"/>
      <c r="Y126" s="66"/>
      <c r="Z126" s="191" t="str">
        <f t="shared" si="5"/>
        <v/>
      </c>
      <c r="AA126" s="192" t="str">
        <f t="shared" si="4"/>
        <v/>
      </c>
      <c r="AC126" s="224"/>
      <c r="AD126" s="224"/>
    </row>
    <row r="127" spans="1:30" x14ac:dyDescent="0.35">
      <c r="A127" s="156">
        <v>118</v>
      </c>
      <c r="B127" s="60"/>
      <c r="C127" s="60"/>
      <c r="D127" s="71"/>
      <c r="E127" s="71"/>
      <c r="F127" s="193" t="str">
        <f t="shared" si="3"/>
        <v/>
      </c>
      <c r="G127" s="134"/>
      <c r="H127" s="66"/>
      <c r="I127" s="62"/>
      <c r="J127" s="72"/>
      <c r="K127" s="88"/>
      <c r="L127" s="67"/>
      <c r="M127" s="67"/>
      <c r="N127" s="71"/>
      <c r="O127" s="71"/>
      <c r="P127" s="63"/>
      <c r="Q127" s="67"/>
      <c r="R127" s="63"/>
      <c r="S127" s="66"/>
      <c r="T127" s="63"/>
      <c r="U127" s="66"/>
      <c r="V127" s="63"/>
      <c r="W127" s="63"/>
      <c r="X127" s="63"/>
      <c r="Y127" s="66"/>
      <c r="Z127" s="191" t="str">
        <f t="shared" si="5"/>
        <v/>
      </c>
      <c r="AA127" s="192" t="str">
        <f t="shared" si="4"/>
        <v/>
      </c>
      <c r="AC127" s="224"/>
      <c r="AD127" s="224"/>
    </row>
    <row r="128" spans="1:30" x14ac:dyDescent="0.35">
      <c r="A128" s="156">
        <v>119</v>
      </c>
      <c r="B128" s="60"/>
      <c r="C128" s="60"/>
      <c r="D128" s="71"/>
      <c r="E128" s="71"/>
      <c r="F128" s="193" t="str">
        <f t="shared" si="3"/>
        <v/>
      </c>
      <c r="G128" s="134"/>
      <c r="H128" s="66"/>
      <c r="I128" s="62"/>
      <c r="J128" s="72"/>
      <c r="K128" s="88"/>
      <c r="L128" s="67"/>
      <c r="M128" s="67"/>
      <c r="N128" s="71"/>
      <c r="O128" s="71"/>
      <c r="P128" s="63"/>
      <c r="Q128" s="67"/>
      <c r="R128" s="63"/>
      <c r="S128" s="66"/>
      <c r="T128" s="63"/>
      <c r="U128" s="66"/>
      <c r="V128" s="63"/>
      <c r="W128" s="63"/>
      <c r="X128" s="63"/>
      <c r="Y128" s="66"/>
      <c r="Z128" s="191" t="str">
        <f t="shared" si="5"/>
        <v/>
      </c>
      <c r="AA128" s="192" t="str">
        <f t="shared" si="4"/>
        <v/>
      </c>
      <c r="AC128" s="224"/>
      <c r="AD128" s="224"/>
    </row>
    <row r="129" spans="1:30" x14ac:dyDescent="0.35">
      <c r="A129" s="156">
        <v>120</v>
      </c>
      <c r="B129" s="60"/>
      <c r="C129" s="60"/>
      <c r="D129" s="71"/>
      <c r="E129" s="71"/>
      <c r="F129" s="193" t="str">
        <f t="shared" si="3"/>
        <v/>
      </c>
      <c r="G129" s="134"/>
      <c r="H129" s="66"/>
      <c r="I129" s="62"/>
      <c r="J129" s="72"/>
      <c r="K129" s="88"/>
      <c r="L129" s="67"/>
      <c r="M129" s="67"/>
      <c r="N129" s="71"/>
      <c r="O129" s="71"/>
      <c r="P129" s="63"/>
      <c r="Q129" s="67"/>
      <c r="R129" s="63"/>
      <c r="S129" s="66"/>
      <c r="T129" s="63"/>
      <c r="U129" s="66"/>
      <c r="V129" s="63"/>
      <c r="W129" s="63"/>
      <c r="X129" s="63"/>
      <c r="Y129" s="66"/>
      <c r="Z129" s="191" t="str">
        <f t="shared" si="5"/>
        <v/>
      </c>
      <c r="AA129" s="192" t="str">
        <f t="shared" si="4"/>
        <v/>
      </c>
      <c r="AC129" s="224"/>
      <c r="AD129" s="224"/>
    </row>
    <row r="130" spans="1:30" x14ac:dyDescent="0.35">
      <c r="A130" s="156">
        <v>121</v>
      </c>
      <c r="B130" s="60"/>
      <c r="C130" s="60"/>
      <c r="D130" s="71"/>
      <c r="E130" s="71"/>
      <c r="F130" s="193" t="str">
        <f t="shared" si="3"/>
        <v/>
      </c>
      <c r="G130" s="134"/>
      <c r="H130" s="66"/>
      <c r="I130" s="62"/>
      <c r="J130" s="72"/>
      <c r="K130" s="88"/>
      <c r="L130" s="67"/>
      <c r="M130" s="67"/>
      <c r="N130" s="71"/>
      <c r="O130" s="71"/>
      <c r="P130" s="63"/>
      <c r="Q130" s="67"/>
      <c r="R130" s="63"/>
      <c r="S130" s="66"/>
      <c r="T130" s="63"/>
      <c r="U130" s="66"/>
      <c r="V130" s="63"/>
      <c r="W130" s="63"/>
      <c r="X130" s="63"/>
      <c r="Y130" s="66"/>
      <c r="Z130" s="191" t="str">
        <f t="shared" si="5"/>
        <v/>
      </c>
      <c r="AA130" s="192" t="str">
        <f t="shared" si="4"/>
        <v/>
      </c>
      <c r="AC130" s="224"/>
      <c r="AD130" s="224"/>
    </row>
    <row r="131" spans="1:30" x14ac:dyDescent="0.35">
      <c r="A131" s="156">
        <v>122</v>
      </c>
      <c r="B131" s="60"/>
      <c r="C131" s="60"/>
      <c r="D131" s="71"/>
      <c r="E131" s="71"/>
      <c r="F131" s="193" t="str">
        <f t="shared" si="3"/>
        <v/>
      </c>
      <c r="G131" s="134"/>
      <c r="H131" s="66"/>
      <c r="I131" s="62"/>
      <c r="J131" s="72"/>
      <c r="K131" s="88"/>
      <c r="L131" s="67"/>
      <c r="M131" s="67"/>
      <c r="N131" s="71"/>
      <c r="O131" s="71"/>
      <c r="P131" s="63"/>
      <c r="Q131" s="67"/>
      <c r="R131" s="63"/>
      <c r="S131" s="66"/>
      <c r="T131" s="63"/>
      <c r="U131" s="66"/>
      <c r="V131" s="63"/>
      <c r="W131" s="63"/>
      <c r="X131" s="63"/>
      <c r="Y131" s="66"/>
      <c r="Z131" s="191" t="str">
        <f t="shared" si="5"/>
        <v/>
      </c>
      <c r="AA131" s="192" t="str">
        <f t="shared" si="4"/>
        <v/>
      </c>
      <c r="AC131" s="224"/>
      <c r="AD131" s="224"/>
    </row>
    <row r="132" spans="1:30" x14ac:dyDescent="0.35">
      <c r="A132" s="156">
        <v>123</v>
      </c>
      <c r="B132" s="60"/>
      <c r="C132" s="60"/>
      <c r="D132" s="71"/>
      <c r="E132" s="71"/>
      <c r="F132" s="193" t="str">
        <f t="shared" si="3"/>
        <v/>
      </c>
      <c r="G132" s="134"/>
      <c r="H132" s="66"/>
      <c r="I132" s="62"/>
      <c r="J132" s="72"/>
      <c r="K132" s="88"/>
      <c r="L132" s="67"/>
      <c r="M132" s="67"/>
      <c r="N132" s="71"/>
      <c r="O132" s="71"/>
      <c r="P132" s="63"/>
      <c r="Q132" s="67"/>
      <c r="R132" s="63"/>
      <c r="S132" s="66"/>
      <c r="T132" s="63"/>
      <c r="U132" s="66"/>
      <c r="V132" s="63"/>
      <c r="W132" s="63"/>
      <c r="X132" s="63"/>
      <c r="Y132" s="66"/>
      <c r="Z132" s="191" t="str">
        <f t="shared" si="5"/>
        <v/>
      </c>
      <c r="AA132" s="192" t="str">
        <f t="shared" si="4"/>
        <v/>
      </c>
      <c r="AC132" s="224"/>
      <c r="AD132" s="224"/>
    </row>
    <row r="133" spans="1:30" x14ac:dyDescent="0.35">
      <c r="A133" s="156">
        <v>124</v>
      </c>
      <c r="B133" s="60"/>
      <c r="C133" s="60"/>
      <c r="D133" s="71"/>
      <c r="E133" s="71"/>
      <c r="F133" s="193" t="str">
        <f t="shared" si="3"/>
        <v/>
      </c>
      <c r="G133" s="134"/>
      <c r="H133" s="66"/>
      <c r="I133" s="62"/>
      <c r="J133" s="72"/>
      <c r="K133" s="88"/>
      <c r="L133" s="67"/>
      <c r="M133" s="67"/>
      <c r="N133" s="71"/>
      <c r="O133" s="71"/>
      <c r="P133" s="63"/>
      <c r="Q133" s="67"/>
      <c r="R133" s="63"/>
      <c r="S133" s="66"/>
      <c r="T133" s="63"/>
      <c r="U133" s="66"/>
      <c r="V133" s="63"/>
      <c r="W133" s="63"/>
      <c r="X133" s="63"/>
      <c r="Y133" s="66"/>
      <c r="Z133" s="191" t="str">
        <f t="shared" si="5"/>
        <v/>
      </c>
      <c r="AA133" s="192" t="str">
        <f t="shared" si="4"/>
        <v/>
      </c>
      <c r="AC133" s="224"/>
      <c r="AD133" s="224"/>
    </row>
    <row r="134" spans="1:30" x14ac:dyDescent="0.35">
      <c r="A134" s="156">
        <v>125</v>
      </c>
      <c r="B134" s="60"/>
      <c r="C134" s="60"/>
      <c r="D134" s="71"/>
      <c r="E134" s="71"/>
      <c r="F134" s="193" t="str">
        <f t="shared" si="3"/>
        <v/>
      </c>
      <c r="G134" s="134"/>
      <c r="H134" s="66"/>
      <c r="I134" s="62"/>
      <c r="J134" s="72"/>
      <c r="K134" s="88"/>
      <c r="L134" s="67"/>
      <c r="M134" s="67"/>
      <c r="N134" s="71"/>
      <c r="O134" s="71"/>
      <c r="P134" s="63"/>
      <c r="Q134" s="67"/>
      <c r="R134" s="63"/>
      <c r="S134" s="66"/>
      <c r="T134" s="63"/>
      <c r="U134" s="66"/>
      <c r="V134" s="63"/>
      <c r="W134" s="63"/>
      <c r="X134" s="63"/>
      <c r="Y134" s="66"/>
      <c r="Z134" s="191" t="str">
        <f t="shared" si="5"/>
        <v/>
      </c>
      <c r="AA134" s="192" t="str">
        <f t="shared" si="4"/>
        <v/>
      </c>
      <c r="AC134" s="224"/>
      <c r="AD134" s="224"/>
    </row>
    <row r="135" spans="1:30" x14ac:dyDescent="0.35">
      <c r="A135" s="156">
        <v>126</v>
      </c>
      <c r="B135" s="60"/>
      <c r="C135" s="60"/>
      <c r="D135" s="71"/>
      <c r="E135" s="71"/>
      <c r="F135" s="193" t="str">
        <f t="shared" si="3"/>
        <v/>
      </c>
      <c r="G135" s="134"/>
      <c r="H135" s="66"/>
      <c r="I135" s="62"/>
      <c r="J135" s="72"/>
      <c r="K135" s="88"/>
      <c r="L135" s="67"/>
      <c r="M135" s="67"/>
      <c r="N135" s="71"/>
      <c r="O135" s="71"/>
      <c r="P135" s="63"/>
      <c r="Q135" s="67"/>
      <c r="R135" s="63"/>
      <c r="S135" s="66"/>
      <c r="T135" s="63"/>
      <c r="U135" s="66"/>
      <c r="V135" s="63"/>
      <c r="W135" s="63"/>
      <c r="X135" s="63"/>
      <c r="Y135" s="66"/>
      <c r="Z135" s="191" t="str">
        <f t="shared" si="5"/>
        <v/>
      </c>
      <c r="AA135" s="192" t="str">
        <f t="shared" si="4"/>
        <v/>
      </c>
      <c r="AC135" s="224"/>
      <c r="AD135" s="224"/>
    </row>
    <row r="136" spans="1:30" x14ac:dyDescent="0.35">
      <c r="A136" s="156">
        <v>127</v>
      </c>
      <c r="B136" s="60"/>
      <c r="C136" s="60"/>
      <c r="D136" s="71"/>
      <c r="E136" s="71"/>
      <c r="F136" s="193" t="str">
        <f t="shared" si="3"/>
        <v/>
      </c>
      <c r="G136" s="134"/>
      <c r="H136" s="66"/>
      <c r="I136" s="62"/>
      <c r="J136" s="72"/>
      <c r="K136" s="88"/>
      <c r="L136" s="67"/>
      <c r="M136" s="67"/>
      <c r="N136" s="71"/>
      <c r="O136" s="71"/>
      <c r="P136" s="63"/>
      <c r="Q136" s="67"/>
      <c r="R136" s="63"/>
      <c r="S136" s="66"/>
      <c r="T136" s="63"/>
      <c r="U136" s="66"/>
      <c r="V136" s="63"/>
      <c r="W136" s="63"/>
      <c r="X136" s="63"/>
      <c r="Y136" s="66"/>
      <c r="Z136" s="191" t="str">
        <f t="shared" si="5"/>
        <v/>
      </c>
      <c r="AA136" s="192" t="str">
        <f t="shared" si="4"/>
        <v/>
      </c>
      <c r="AC136" s="224"/>
      <c r="AD136" s="224"/>
    </row>
    <row r="137" spans="1:30" x14ac:dyDescent="0.35">
      <c r="A137" s="156">
        <v>128</v>
      </c>
      <c r="B137" s="60"/>
      <c r="C137" s="60"/>
      <c r="D137" s="71"/>
      <c r="E137" s="71"/>
      <c r="F137" s="193" t="str">
        <f t="shared" si="3"/>
        <v/>
      </c>
      <c r="G137" s="134"/>
      <c r="H137" s="66"/>
      <c r="I137" s="62"/>
      <c r="J137" s="72"/>
      <c r="K137" s="88"/>
      <c r="L137" s="67"/>
      <c r="M137" s="67"/>
      <c r="N137" s="71"/>
      <c r="O137" s="71"/>
      <c r="P137" s="63"/>
      <c r="Q137" s="67"/>
      <c r="R137" s="63"/>
      <c r="S137" s="66"/>
      <c r="T137" s="63"/>
      <c r="U137" s="66"/>
      <c r="V137" s="63"/>
      <c r="W137" s="63"/>
      <c r="X137" s="63"/>
      <c r="Y137" s="66"/>
      <c r="Z137" s="191" t="str">
        <f t="shared" si="5"/>
        <v/>
      </c>
      <c r="AA137" s="192" t="str">
        <f t="shared" si="4"/>
        <v/>
      </c>
      <c r="AC137" s="224"/>
      <c r="AD137" s="224"/>
    </row>
    <row r="138" spans="1:30" x14ac:dyDescent="0.35">
      <c r="A138" s="156">
        <v>129</v>
      </c>
      <c r="B138" s="60"/>
      <c r="C138" s="60"/>
      <c r="D138" s="71"/>
      <c r="E138" s="71"/>
      <c r="F138" s="193" t="str">
        <f t="shared" si="3"/>
        <v/>
      </c>
      <c r="G138" s="134"/>
      <c r="H138" s="66"/>
      <c r="I138" s="62"/>
      <c r="J138" s="72"/>
      <c r="K138" s="88"/>
      <c r="L138" s="67"/>
      <c r="M138" s="67"/>
      <c r="N138" s="71"/>
      <c r="O138" s="71"/>
      <c r="P138" s="63"/>
      <c r="Q138" s="67"/>
      <c r="R138" s="63"/>
      <c r="S138" s="66"/>
      <c r="T138" s="63"/>
      <c r="U138" s="66"/>
      <c r="V138" s="63"/>
      <c r="W138" s="63"/>
      <c r="X138" s="63"/>
      <c r="Y138" s="66"/>
      <c r="Z138" s="191" t="str">
        <f t="shared" si="5"/>
        <v/>
      </c>
      <c r="AA138" s="192" t="str">
        <f t="shared" si="4"/>
        <v/>
      </c>
      <c r="AC138" s="224"/>
      <c r="AD138" s="224"/>
    </row>
    <row r="139" spans="1:30" x14ac:dyDescent="0.35">
      <c r="A139" s="156">
        <v>130</v>
      </c>
      <c r="B139" s="60"/>
      <c r="C139" s="60"/>
      <c r="D139" s="71"/>
      <c r="E139" s="71"/>
      <c r="F139" s="193" t="str">
        <f t="shared" ref="F139:F202" si="6">IF(ISBLANK(B139),"",E139-D139+1)</f>
        <v/>
      </c>
      <c r="G139" s="134"/>
      <c r="H139" s="66"/>
      <c r="I139" s="62"/>
      <c r="J139" s="72"/>
      <c r="K139" s="88"/>
      <c r="L139" s="67"/>
      <c r="M139" s="67"/>
      <c r="N139" s="71"/>
      <c r="O139" s="71"/>
      <c r="P139" s="63"/>
      <c r="Q139" s="67"/>
      <c r="R139" s="63"/>
      <c r="S139" s="66"/>
      <c r="T139" s="63"/>
      <c r="U139" s="66"/>
      <c r="V139" s="63"/>
      <c r="W139" s="63"/>
      <c r="X139" s="63"/>
      <c r="Y139" s="66"/>
      <c r="Z139" s="191" t="str">
        <f t="shared" si="5"/>
        <v/>
      </c>
      <c r="AA139" s="192" t="str">
        <f t="shared" si="4"/>
        <v/>
      </c>
      <c r="AC139" s="224"/>
      <c r="AD139" s="224"/>
    </row>
    <row r="140" spans="1:30" x14ac:dyDescent="0.35">
      <c r="A140" s="156">
        <v>131</v>
      </c>
      <c r="B140" s="60"/>
      <c r="C140" s="60"/>
      <c r="D140" s="71"/>
      <c r="E140" s="71"/>
      <c r="F140" s="193" t="str">
        <f t="shared" si="6"/>
        <v/>
      </c>
      <c r="G140" s="134"/>
      <c r="H140" s="66"/>
      <c r="I140" s="62"/>
      <c r="J140" s="72"/>
      <c r="K140" s="88"/>
      <c r="L140" s="67"/>
      <c r="M140" s="67"/>
      <c r="N140" s="71"/>
      <c r="O140" s="71"/>
      <c r="P140" s="63"/>
      <c r="Q140" s="67"/>
      <c r="R140" s="63"/>
      <c r="S140" s="66"/>
      <c r="T140" s="63"/>
      <c r="U140" s="66"/>
      <c r="V140" s="63"/>
      <c r="W140" s="63"/>
      <c r="X140" s="63"/>
      <c r="Y140" s="66"/>
      <c r="Z140" s="191" t="str">
        <f t="shared" si="5"/>
        <v/>
      </c>
      <c r="AA140" s="192" t="str">
        <f t="shared" ref="AA140:AA203" si="7">IF(ISBLANK(B140),"",IF(I140="скм/м",F140*(H140*Z140*(IF(K140="Мониторинг с использованием систем непрерывного мониторинга выбросов (CEMS)",L140,P140)/100)*0.6776*1*1440*(1/1000)),F140*(H140*Z140*(IF(K140="Мониторинг с использованием систем непрерывного мониторинга выбросов (CEMS)",L140,P140)/100)*0.6776*(288.706/R140)*(T140/101325)*1440*(1/1000))))</f>
        <v/>
      </c>
      <c r="AC140" s="224"/>
      <c r="AD140" s="224"/>
    </row>
    <row r="141" spans="1:30" x14ac:dyDescent="0.35">
      <c r="A141" s="156">
        <v>132</v>
      </c>
      <c r="B141" s="60"/>
      <c r="C141" s="60"/>
      <c r="D141" s="71"/>
      <c r="E141" s="71"/>
      <c r="F141" s="193" t="str">
        <f t="shared" si="6"/>
        <v/>
      </c>
      <c r="G141" s="134"/>
      <c r="H141" s="66"/>
      <c r="I141" s="62"/>
      <c r="J141" s="72"/>
      <c r="K141" s="88"/>
      <c r="L141" s="67"/>
      <c r="M141" s="67"/>
      <c r="N141" s="71"/>
      <c r="O141" s="71"/>
      <c r="P141" s="63"/>
      <c r="Q141" s="67"/>
      <c r="R141" s="63"/>
      <c r="S141" s="66"/>
      <c r="T141" s="63"/>
      <c r="U141" s="66"/>
      <c r="V141" s="63"/>
      <c r="W141" s="63"/>
      <c r="X141" s="63"/>
      <c r="Y141" s="66"/>
      <c r="Z141" s="191" t="str">
        <f t="shared" ref="Z141:Z204" si="8">IF(ISBLANK(B141),"",IF(X141=0,1,(IF(V141="Скорость потока измерялась на сухой основе, а концентрация CH4 измерялась на влажной основе",1/(1-X141),1-X141))))</f>
        <v/>
      </c>
      <c r="AA141" s="192" t="str">
        <f t="shared" si="7"/>
        <v/>
      </c>
      <c r="AC141" s="224"/>
      <c r="AD141" s="224"/>
    </row>
    <row r="142" spans="1:30" x14ac:dyDescent="0.35">
      <c r="A142" s="156">
        <v>133</v>
      </c>
      <c r="B142" s="60"/>
      <c r="C142" s="60"/>
      <c r="D142" s="71"/>
      <c r="E142" s="71"/>
      <c r="F142" s="193" t="str">
        <f t="shared" si="6"/>
        <v/>
      </c>
      <c r="G142" s="134"/>
      <c r="H142" s="66"/>
      <c r="I142" s="62"/>
      <c r="J142" s="72"/>
      <c r="K142" s="88"/>
      <c r="L142" s="67"/>
      <c r="M142" s="67"/>
      <c r="N142" s="71"/>
      <c r="O142" s="71"/>
      <c r="P142" s="63"/>
      <c r="Q142" s="67"/>
      <c r="R142" s="63"/>
      <c r="S142" s="66"/>
      <c r="T142" s="63"/>
      <c r="U142" s="66"/>
      <c r="V142" s="63"/>
      <c r="W142" s="63"/>
      <c r="X142" s="63"/>
      <c r="Y142" s="66"/>
      <c r="Z142" s="191" t="str">
        <f t="shared" si="8"/>
        <v/>
      </c>
      <c r="AA142" s="192" t="str">
        <f t="shared" si="7"/>
        <v/>
      </c>
      <c r="AC142" s="224"/>
      <c r="AD142" s="224"/>
    </row>
    <row r="143" spans="1:30" x14ac:dyDescent="0.35">
      <c r="A143" s="156">
        <v>134</v>
      </c>
      <c r="B143" s="60"/>
      <c r="C143" s="60"/>
      <c r="D143" s="71"/>
      <c r="E143" s="71"/>
      <c r="F143" s="193" t="str">
        <f t="shared" si="6"/>
        <v/>
      </c>
      <c r="G143" s="134"/>
      <c r="H143" s="66"/>
      <c r="I143" s="62"/>
      <c r="J143" s="72"/>
      <c r="K143" s="88"/>
      <c r="L143" s="67"/>
      <c r="M143" s="67"/>
      <c r="N143" s="71"/>
      <c r="O143" s="71"/>
      <c r="P143" s="63"/>
      <c r="Q143" s="67"/>
      <c r="R143" s="63"/>
      <c r="S143" s="66"/>
      <c r="T143" s="63"/>
      <c r="U143" s="66"/>
      <c r="V143" s="63"/>
      <c r="W143" s="63"/>
      <c r="X143" s="63"/>
      <c r="Y143" s="66"/>
      <c r="Z143" s="191" t="str">
        <f t="shared" si="8"/>
        <v/>
      </c>
      <c r="AA143" s="192" t="str">
        <f t="shared" si="7"/>
        <v/>
      </c>
      <c r="AC143" s="224"/>
      <c r="AD143" s="224"/>
    </row>
    <row r="144" spans="1:30" x14ac:dyDescent="0.35">
      <c r="A144" s="156">
        <v>135</v>
      </c>
      <c r="B144" s="60"/>
      <c r="C144" s="60"/>
      <c r="D144" s="71"/>
      <c r="E144" s="71"/>
      <c r="F144" s="193" t="str">
        <f t="shared" si="6"/>
        <v/>
      </c>
      <c r="G144" s="134"/>
      <c r="H144" s="66"/>
      <c r="I144" s="62"/>
      <c r="J144" s="72"/>
      <c r="K144" s="88"/>
      <c r="L144" s="67"/>
      <c r="M144" s="67"/>
      <c r="N144" s="71"/>
      <c r="O144" s="71"/>
      <c r="P144" s="63"/>
      <c r="Q144" s="67"/>
      <c r="R144" s="63"/>
      <c r="S144" s="66"/>
      <c r="T144" s="63"/>
      <c r="U144" s="66"/>
      <c r="V144" s="63"/>
      <c r="W144" s="63"/>
      <c r="X144" s="63"/>
      <c r="Y144" s="66"/>
      <c r="Z144" s="191" t="str">
        <f t="shared" si="8"/>
        <v/>
      </c>
      <c r="AA144" s="192" t="str">
        <f t="shared" si="7"/>
        <v/>
      </c>
      <c r="AC144" s="224"/>
      <c r="AD144" s="224"/>
    </row>
    <row r="145" spans="1:30" x14ac:dyDescent="0.35">
      <c r="A145" s="156">
        <v>136</v>
      </c>
      <c r="B145" s="60"/>
      <c r="C145" s="60"/>
      <c r="D145" s="71"/>
      <c r="E145" s="71"/>
      <c r="F145" s="193" t="str">
        <f t="shared" si="6"/>
        <v/>
      </c>
      <c r="G145" s="134"/>
      <c r="H145" s="66"/>
      <c r="I145" s="62"/>
      <c r="J145" s="72"/>
      <c r="K145" s="88"/>
      <c r="L145" s="67"/>
      <c r="M145" s="67"/>
      <c r="N145" s="71"/>
      <c r="O145" s="71"/>
      <c r="P145" s="63"/>
      <c r="Q145" s="67"/>
      <c r="R145" s="63"/>
      <c r="S145" s="66"/>
      <c r="T145" s="63"/>
      <c r="U145" s="66"/>
      <c r="V145" s="63"/>
      <c r="W145" s="63"/>
      <c r="X145" s="63"/>
      <c r="Y145" s="66"/>
      <c r="Z145" s="191" t="str">
        <f t="shared" si="8"/>
        <v/>
      </c>
      <c r="AA145" s="192" t="str">
        <f t="shared" si="7"/>
        <v/>
      </c>
      <c r="AC145" s="224"/>
      <c r="AD145" s="224"/>
    </row>
    <row r="146" spans="1:30" x14ac:dyDescent="0.35">
      <c r="A146" s="156">
        <v>137</v>
      </c>
      <c r="B146" s="60"/>
      <c r="C146" s="60"/>
      <c r="D146" s="71"/>
      <c r="E146" s="71"/>
      <c r="F146" s="193" t="str">
        <f t="shared" si="6"/>
        <v/>
      </c>
      <c r="G146" s="134"/>
      <c r="H146" s="66"/>
      <c r="I146" s="62"/>
      <c r="J146" s="72"/>
      <c r="K146" s="88"/>
      <c r="L146" s="67"/>
      <c r="M146" s="67"/>
      <c r="N146" s="71"/>
      <c r="O146" s="71"/>
      <c r="P146" s="63"/>
      <c r="Q146" s="67"/>
      <c r="R146" s="63"/>
      <c r="S146" s="66"/>
      <c r="T146" s="63"/>
      <c r="U146" s="66"/>
      <c r="V146" s="63"/>
      <c r="W146" s="63"/>
      <c r="X146" s="63"/>
      <c r="Y146" s="66"/>
      <c r="Z146" s="191" t="str">
        <f t="shared" si="8"/>
        <v/>
      </c>
      <c r="AA146" s="192" t="str">
        <f t="shared" si="7"/>
        <v/>
      </c>
      <c r="AC146" s="224"/>
      <c r="AD146" s="224"/>
    </row>
    <row r="147" spans="1:30" x14ac:dyDescent="0.35">
      <c r="A147" s="156">
        <v>138</v>
      </c>
      <c r="B147" s="60"/>
      <c r="C147" s="60"/>
      <c r="D147" s="71"/>
      <c r="E147" s="71"/>
      <c r="F147" s="193" t="str">
        <f t="shared" si="6"/>
        <v/>
      </c>
      <c r="G147" s="134"/>
      <c r="H147" s="66"/>
      <c r="I147" s="62"/>
      <c r="J147" s="72"/>
      <c r="K147" s="88"/>
      <c r="L147" s="67"/>
      <c r="M147" s="67"/>
      <c r="N147" s="71"/>
      <c r="O147" s="71"/>
      <c r="P147" s="63"/>
      <c r="Q147" s="67"/>
      <c r="R147" s="63"/>
      <c r="S147" s="66"/>
      <c r="T147" s="63"/>
      <c r="U147" s="66"/>
      <c r="V147" s="63"/>
      <c r="W147" s="63"/>
      <c r="X147" s="63"/>
      <c r="Y147" s="66"/>
      <c r="Z147" s="191" t="str">
        <f t="shared" si="8"/>
        <v/>
      </c>
      <c r="AA147" s="192" t="str">
        <f t="shared" si="7"/>
        <v/>
      </c>
      <c r="AC147" s="224"/>
      <c r="AD147" s="224"/>
    </row>
    <row r="148" spans="1:30" x14ac:dyDescent="0.35">
      <c r="A148" s="156">
        <v>139</v>
      </c>
      <c r="B148" s="60"/>
      <c r="C148" s="60"/>
      <c r="D148" s="71"/>
      <c r="E148" s="71"/>
      <c r="F148" s="193" t="str">
        <f t="shared" si="6"/>
        <v/>
      </c>
      <c r="G148" s="134"/>
      <c r="H148" s="66"/>
      <c r="I148" s="62"/>
      <c r="J148" s="72"/>
      <c r="K148" s="88"/>
      <c r="L148" s="67"/>
      <c r="M148" s="67"/>
      <c r="N148" s="71"/>
      <c r="O148" s="71"/>
      <c r="P148" s="63"/>
      <c r="Q148" s="67"/>
      <c r="R148" s="63"/>
      <c r="S148" s="66"/>
      <c r="T148" s="63"/>
      <c r="U148" s="66"/>
      <c r="V148" s="63"/>
      <c r="W148" s="63"/>
      <c r="X148" s="63"/>
      <c r="Y148" s="66"/>
      <c r="Z148" s="191" t="str">
        <f t="shared" si="8"/>
        <v/>
      </c>
      <c r="AA148" s="192" t="str">
        <f t="shared" si="7"/>
        <v/>
      </c>
      <c r="AC148" s="224"/>
      <c r="AD148" s="224"/>
    </row>
    <row r="149" spans="1:30" x14ac:dyDescent="0.35">
      <c r="A149" s="156">
        <v>140</v>
      </c>
      <c r="B149" s="60"/>
      <c r="C149" s="60"/>
      <c r="D149" s="71"/>
      <c r="E149" s="71"/>
      <c r="F149" s="193" t="str">
        <f t="shared" si="6"/>
        <v/>
      </c>
      <c r="G149" s="134"/>
      <c r="H149" s="66"/>
      <c r="I149" s="62"/>
      <c r="J149" s="72"/>
      <c r="K149" s="88"/>
      <c r="L149" s="67"/>
      <c r="M149" s="67"/>
      <c r="N149" s="71"/>
      <c r="O149" s="71"/>
      <c r="P149" s="63"/>
      <c r="Q149" s="67"/>
      <c r="R149" s="63"/>
      <c r="S149" s="66"/>
      <c r="T149" s="63"/>
      <c r="U149" s="66"/>
      <c r="V149" s="63"/>
      <c r="W149" s="63"/>
      <c r="X149" s="63"/>
      <c r="Y149" s="66"/>
      <c r="Z149" s="191" t="str">
        <f t="shared" si="8"/>
        <v/>
      </c>
      <c r="AA149" s="192" t="str">
        <f t="shared" si="7"/>
        <v/>
      </c>
      <c r="AC149" s="224"/>
      <c r="AD149" s="224"/>
    </row>
    <row r="150" spans="1:30" x14ac:dyDescent="0.35">
      <c r="A150" s="156">
        <v>141</v>
      </c>
      <c r="B150" s="60"/>
      <c r="C150" s="60"/>
      <c r="D150" s="71"/>
      <c r="E150" s="71"/>
      <c r="F150" s="193" t="str">
        <f t="shared" si="6"/>
        <v/>
      </c>
      <c r="G150" s="134"/>
      <c r="H150" s="66"/>
      <c r="I150" s="62"/>
      <c r="J150" s="72"/>
      <c r="K150" s="88"/>
      <c r="L150" s="67"/>
      <c r="M150" s="67"/>
      <c r="N150" s="71"/>
      <c r="O150" s="71"/>
      <c r="P150" s="63"/>
      <c r="Q150" s="67"/>
      <c r="R150" s="63"/>
      <c r="S150" s="66"/>
      <c r="T150" s="63"/>
      <c r="U150" s="66"/>
      <c r="V150" s="63"/>
      <c r="W150" s="63"/>
      <c r="X150" s="63"/>
      <c r="Y150" s="66"/>
      <c r="Z150" s="191" t="str">
        <f t="shared" si="8"/>
        <v/>
      </c>
      <c r="AA150" s="192" t="str">
        <f t="shared" si="7"/>
        <v/>
      </c>
      <c r="AC150" s="224"/>
      <c r="AD150" s="224"/>
    </row>
    <row r="151" spans="1:30" x14ac:dyDescent="0.35">
      <c r="A151" s="156">
        <v>142</v>
      </c>
      <c r="B151" s="60"/>
      <c r="C151" s="60"/>
      <c r="D151" s="71"/>
      <c r="E151" s="71"/>
      <c r="F151" s="193" t="str">
        <f t="shared" si="6"/>
        <v/>
      </c>
      <c r="G151" s="134"/>
      <c r="H151" s="66"/>
      <c r="I151" s="62"/>
      <c r="J151" s="72"/>
      <c r="K151" s="88"/>
      <c r="L151" s="67"/>
      <c r="M151" s="67"/>
      <c r="N151" s="71"/>
      <c r="O151" s="71"/>
      <c r="P151" s="63"/>
      <c r="Q151" s="67"/>
      <c r="R151" s="63"/>
      <c r="S151" s="66"/>
      <c r="T151" s="63"/>
      <c r="U151" s="66"/>
      <c r="V151" s="63"/>
      <c r="W151" s="63"/>
      <c r="X151" s="63"/>
      <c r="Y151" s="66"/>
      <c r="Z151" s="191" t="str">
        <f t="shared" si="8"/>
        <v/>
      </c>
      <c r="AA151" s="192" t="str">
        <f t="shared" si="7"/>
        <v/>
      </c>
      <c r="AC151" s="224"/>
      <c r="AD151" s="224"/>
    </row>
    <row r="152" spans="1:30" x14ac:dyDescent="0.35">
      <c r="A152" s="156">
        <v>143</v>
      </c>
      <c r="B152" s="60"/>
      <c r="C152" s="60"/>
      <c r="D152" s="71"/>
      <c r="E152" s="71"/>
      <c r="F152" s="193" t="str">
        <f t="shared" si="6"/>
        <v/>
      </c>
      <c r="G152" s="134"/>
      <c r="H152" s="66"/>
      <c r="I152" s="62"/>
      <c r="J152" s="72"/>
      <c r="K152" s="88"/>
      <c r="L152" s="67"/>
      <c r="M152" s="67"/>
      <c r="N152" s="71"/>
      <c r="O152" s="71"/>
      <c r="P152" s="63"/>
      <c r="Q152" s="67"/>
      <c r="R152" s="63"/>
      <c r="S152" s="66"/>
      <c r="T152" s="63"/>
      <c r="U152" s="66"/>
      <c r="V152" s="63"/>
      <c r="W152" s="63"/>
      <c r="X152" s="63"/>
      <c r="Y152" s="66"/>
      <c r="Z152" s="191" t="str">
        <f t="shared" si="8"/>
        <v/>
      </c>
      <c r="AA152" s="192" t="str">
        <f t="shared" si="7"/>
        <v/>
      </c>
      <c r="AC152" s="224"/>
      <c r="AD152" s="224"/>
    </row>
    <row r="153" spans="1:30" x14ac:dyDescent="0.35">
      <c r="A153" s="156">
        <v>144</v>
      </c>
      <c r="B153" s="60"/>
      <c r="C153" s="60"/>
      <c r="D153" s="71"/>
      <c r="E153" s="71"/>
      <c r="F153" s="193" t="str">
        <f t="shared" si="6"/>
        <v/>
      </c>
      <c r="G153" s="134"/>
      <c r="H153" s="66"/>
      <c r="I153" s="62"/>
      <c r="J153" s="72"/>
      <c r="K153" s="88"/>
      <c r="L153" s="67"/>
      <c r="M153" s="67"/>
      <c r="N153" s="71"/>
      <c r="O153" s="71"/>
      <c r="P153" s="63"/>
      <c r="Q153" s="67"/>
      <c r="R153" s="63"/>
      <c r="S153" s="66"/>
      <c r="T153" s="63"/>
      <c r="U153" s="66"/>
      <c r="V153" s="63"/>
      <c r="W153" s="63"/>
      <c r="X153" s="63"/>
      <c r="Y153" s="66"/>
      <c r="Z153" s="191" t="str">
        <f t="shared" si="8"/>
        <v/>
      </c>
      <c r="AA153" s="192" t="str">
        <f t="shared" si="7"/>
        <v/>
      </c>
      <c r="AC153" s="224"/>
      <c r="AD153" s="224"/>
    </row>
    <row r="154" spans="1:30" x14ac:dyDescent="0.35">
      <c r="A154" s="156">
        <v>145</v>
      </c>
      <c r="B154" s="60"/>
      <c r="C154" s="60"/>
      <c r="D154" s="71"/>
      <c r="E154" s="71"/>
      <c r="F154" s="193" t="str">
        <f t="shared" si="6"/>
        <v/>
      </c>
      <c r="G154" s="134"/>
      <c r="H154" s="66"/>
      <c r="I154" s="62"/>
      <c r="J154" s="72"/>
      <c r="K154" s="88"/>
      <c r="L154" s="67"/>
      <c r="M154" s="67"/>
      <c r="N154" s="71"/>
      <c r="O154" s="71"/>
      <c r="P154" s="63"/>
      <c r="Q154" s="67"/>
      <c r="R154" s="63"/>
      <c r="S154" s="66"/>
      <c r="T154" s="63"/>
      <c r="U154" s="66"/>
      <c r="V154" s="63"/>
      <c r="W154" s="63"/>
      <c r="X154" s="63"/>
      <c r="Y154" s="66"/>
      <c r="Z154" s="191" t="str">
        <f t="shared" si="8"/>
        <v/>
      </c>
      <c r="AA154" s="192" t="str">
        <f t="shared" si="7"/>
        <v/>
      </c>
      <c r="AC154" s="224"/>
      <c r="AD154" s="224"/>
    </row>
    <row r="155" spans="1:30" x14ac:dyDescent="0.35">
      <c r="A155" s="156">
        <v>146</v>
      </c>
      <c r="B155" s="60"/>
      <c r="C155" s="60"/>
      <c r="D155" s="71"/>
      <c r="E155" s="71"/>
      <c r="F155" s="193" t="str">
        <f t="shared" si="6"/>
        <v/>
      </c>
      <c r="G155" s="134"/>
      <c r="H155" s="66"/>
      <c r="I155" s="62"/>
      <c r="J155" s="72"/>
      <c r="K155" s="88"/>
      <c r="L155" s="67"/>
      <c r="M155" s="67"/>
      <c r="N155" s="71"/>
      <c r="O155" s="71"/>
      <c r="P155" s="63"/>
      <c r="Q155" s="67"/>
      <c r="R155" s="63"/>
      <c r="S155" s="66"/>
      <c r="T155" s="63"/>
      <c r="U155" s="66"/>
      <c r="V155" s="63"/>
      <c r="W155" s="63"/>
      <c r="X155" s="63"/>
      <c r="Y155" s="66"/>
      <c r="Z155" s="191" t="str">
        <f t="shared" si="8"/>
        <v/>
      </c>
      <c r="AA155" s="192" t="str">
        <f t="shared" si="7"/>
        <v/>
      </c>
      <c r="AC155" s="224"/>
      <c r="AD155" s="224"/>
    </row>
    <row r="156" spans="1:30" x14ac:dyDescent="0.35">
      <c r="A156" s="156">
        <v>147</v>
      </c>
      <c r="B156" s="60"/>
      <c r="C156" s="60"/>
      <c r="D156" s="71"/>
      <c r="E156" s="71"/>
      <c r="F156" s="193" t="str">
        <f t="shared" si="6"/>
        <v/>
      </c>
      <c r="G156" s="134"/>
      <c r="H156" s="66"/>
      <c r="I156" s="62"/>
      <c r="J156" s="72"/>
      <c r="K156" s="88"/>
      <c r="L156" s="67"/>
      <c r="M156" s="67"/>
      <c r="N156" s="71"/>
      <c r="O156" s="71"/>
      <c r="P156" s="63"/>
      <c r="Q156" s="67"/>
      <c r="R156" s="63"/>
      <c r="S156" s="66"/>
      <c r="T156" s="63"/>
      <c r="U156" s="66"/>
      <c r="V156" s="63"/>
      <c r="W156" s="63"/>
      <c r="X156" s="63"/>
      <c r="Y156" s="66"/>
      <c r="Z156" s="191" t="str">
        <f t="shared" si="8"/>
        <v/>
      </c>
      <c r="AA156" s="192" t="str">
        <f t="shared" si="7"/>
        <v/>
      </c>
      <c r="AC156" s="224"/>
      <c r="AD156" s="224"/>
    </row>
    <row r="157" spans="1:30" x14ac:dyDescent="0.35">
      <c r="A157" s="156">
        <v>148</v>
      </c>
      <c r="B157" s="60"/>
      <c r="C157" s="60"/>
      <c r="D157" s="71"/>
      <c r="E157" s="71"/>
      <c r="F157" s="193" t="str">
        <f t="shared" si="6"/>
        <v/>
      </c>
      <c r="G157" s="134"/>
      <c r="H157" s="66"/>
      <c r="I157" s="62"/>
      <c r="J157" s="72"/>
      <c r="K157" s="88"/>
      <c r="L157" s="67"/>
      <c r="M157" s="67"/>
      <c r="N157" s="71"/>
      <c r="O157" s="71"/>
      <c r="P157" s="63"/>
      <c r="Q157" s="67"/>
      <c r="R157" s="63"/>
      <c r="S157" s="66"/>
      <c r="T157" s="63"/>
      <c r="U157" s="66"/>
      <c r="V157" s="63"/>
      <c r="W157" s="63"/>
      <c r="X157" s="63"/>
      <c r="Y157" s="66"/>
      <c r="Z157" s="191" t="str">
        <f t="shared" si="8"/>
        <v/>
      </c>
      <c r="AA157" s="192" t="str">
        <f t="shared" si="7"/>
        <v/>
      </c>
      <c r="AC157" s="224"/>
      <c r="AD157" s="224"/>
    </row>
    <row r="158" spans="1:30" x14ac:dyDescent="0.35">
      <c r="A158" s="156">
        <v>149</v>
      </c>
      <c r="B158" s="60"/>
      <c r="C158" s="60"/>
      <c r="D158" s="71"/>
      <c r="E158" s="71"/>
      <c r="F158" s="193" t="str">
        <f t="shared" si="6"/>
        <v/>
      </c>
      <c r="G158" s="134"/>
      <c r="H158" s="66"/>
      <c r="I158" s="62"/>
      <c r="J158" s="72"/>
      <c r="K158" s="88"/>
      <c r="L158" s="67"/>
      <c r="M158" s="67"/>
      <c r="N158" s="71"/>
      <c r="O158" s="71"/>
      <c r="P158" s="63"/>
      <c r="Q158" s="67"/>
      <c r="R158" s="63"/>
      <c r="S158" s="66"/>
      <c r="T158" s="63"/>
      <c r="U158" s="66"/>
      <c r="V158" s="63"/>
      <c r="W158" s="63"/>
      <c r="X158" s="63"/>
      <c r="Y158" s="66"/>
      <c r="Z158" s="191" t="str">
        <f t="shared" si="8"/>
        <v/>
      </c>
      <c r="AA158" s="192" t="str">
        <f t="shared" si="7"/>
        <v/>
      </c>
      <c r="AC158" s="224"/>
      <c r="AD158" s="224"/>
    </row>
    <row r="159" spans="1:30" x14ac:dyDescent="0.35">
      <c r="A159" s="156">
        <v>150</v>
      </c>
      <c r="B159" s="60"/>
      <c r="C159" s="60"/>
      <c r="D159" s="71"/>
      <c r="E159" s="71"/>
      <c r="F159" s="193" t="str">
        <f t="shared" si="6"/>
        <v/>
      </c>
      <c r="G159" s="134"/>
      <c r="H159" s="66"/>
      <c r="I159" s="62"/>
      <c r="J159" s="72"/>
      <c r="K159" s="88"/>
      <c r="L159" s="67"/>
      <c r="M159" s="67"/>
      <c r="N159" s="71"/>
      <c r="O159" s="71"/>
      <c r="P159" s="63"/>
      <c r="Q159" s="67"/>
      <c r="R159" s="63"/>
      <c r="S159" s="66"/>
      <c r="T159" s="63"/>
      <c r="U159" s="66"/>
      <c r="V159" s="63"/>
      <c r="W159" s="63"/>
      <c r="X159" s="63"/>
      <c r="Y159" s="66"/>
      <c r="Z159" s="191" t="str">
        <f t="shared" si="8"/>
        <v/>
      </c>
      <c r="AA159" s="192" t="str">
        <f t="shared" si="7"/>
        <v/>
      </c>
      <c r="AC159" s="224"/>
      <c r="AD159" s="224"/>
    </row>
    <row r="160" spans="1:30" x14ac:dyDescent="0.35">
      <c r="A160" s="156">
        <v>151</v>
      </c>
      <c r="B160" s="60"/>
      <c r="C160" s="60"/>
      <c r="D160" s="71"/>
      <c r="E160" s="71"/>
      <c r="F160" s="193" t="str">
        <f t="shared" si="6"/>
        <v/>
      </c>
      <c r="G160" s="134"/>
      <c r="H160" s="66"/>
      <c r="I160" s="62"/>
      <c r="J160" s="72"/>
      <c r="K160" s="88"/>
      <c r="L160" s="67"/>
      <c r="M160" s="67"/>
      <c r="N160" s="71"/>
      <c r="O160" s="71"/>
      <c r="P160" s="63"/>
      <c r="Q160" s="67"/>
      <c r="R160" s="63"/>
      <c r="S160" s="66"/>
      <c r="T160" s="63"/>
      <c r="U160" s="66"/>
      <c r="V160" s="63"/>
      <c r="W160" s="63"/>
      <c r="X160" s="63"/>
      <c r="Y160" s="66"/>
      <c r="Z160" s="191" t="str">
        <f t="shared" si="8"/>
        <v/>
      </c>
      <c r="AA160" s="192" t="str">
        <f t="shared" si="7"/>
        <v/>
      </c>
      <c r="AC160" s="224"/>
      <c r="AD160" s="224"/>
    </row>
    <row r="161" spans="1:30" x14ac:dyDescent="0.35">
      <c r="A161" s="156">
        <v>152</v>
      </c>
      <c r="B161" s="60"/>
      <c r="C161" s="60"/>
      <c r="D161" s="71"/>
      <c r="E161" s="71"/>
      <c r="F161" s="193" t="str">
        <f t="shared" si="6"/>
        <v/>
      </c>
      <c r="G161" s="134"/>
      <c r="H161" s="66"/>
      <c r="I161" s="62"/>
      <c r="J161" s="72"/>
      <c r="K161" s="88"/>
      <c r="L161" s="67"/>
      <c r="M161" s="67"/>
      <c r="N161" s="71"/>
      <c r="O161" s="71"/>
      <c r="P161" s="63"/>
      <c r="Q161" s="67"/>
      <c r="R161" s="63"/>
      <c r="S161" s="66"/>
      <c r="T161" s="63"/>
      <c r="U161" s="66"/>
      <c r="V161" s="63"/>
      <c r="W161" s="63"/>
      <c r="X161" s="63"/>
      <c r="Y161" s="66"/>
      <c r="Z161" s="191" t="str">
        <f t="shared" si="8"/>
        <v/>
      </c>
      <c r="AA161" s="192" t="str">
        <f t="shared" si="7"/>
        <v/>
      </c>
      <c r="AC161" s="224"/>
      <c r="AD161" s="224"/>
    </row>
    <row r="162" spans="1:30" x14ac:dyDescent="0.35">
      <c r="A162" s="156">
        <v>153</v>
      </c>
      <c r="B162" s="60"/>
      <c r="C162" s="60"/>
      <c r="D162" s="71"/>
      <c r="E162" s="71"/>
      <c r="F162" s="193" t="str">
        <f t="shared" si="6"/>
        <v/>
      </c>
      <c r="G162" s="134"/>
      <c r="H162" s="66"/>
      <c r="I162" s="62"/>
      <c r="J162" s="72"/>
      <c r="K162" s="88"/>
      <c r="L162" s="67"/>
      <c r="M162" s="67"/>
      <c r="N162" s="71"/>
      <c r="O162" s="71"/>
      <c r="P162" s="63"/>
      <c r="Q162" s="67"/>
      <c r="R162" s="63"/>
      <c r="S162" s="66"/>
      <c r="T162" s="63"/>
      <c r="U162" s="66"/>
      <c r="V162" s="63"/>
      <c r="W162" s="63"/>
      <c r="X162" s="63"/>
      <c r="Y162" s="66"/>
      <c r="Z162" s="191" t="str">
        <f t="shared" si="8"/>
        <v/>
      </c>
      <c r="AA162" s="192" t="str">
        <f t="shared" si="7"/>
        <v/>
      </c>
      <c r="AC162" s="224"/>
      <c r="AD162" s="224"/>
    </row>
    <row r="163" spans="1:30" x14ac:dyDescent="0.35">
      <c r="A163" s="156">
        <v>154</v>
      </c>
      <c r="B163" s="60"/>
      <c r="C163" s="60"/>
      <c r="D163" s="71"/>
      <c r="E163" s="71"/>
      <c r="F163" s="193" t="str">
        <f t="shared" si="6"/>
        <v/>
      </c>
      <c r="G163" s="134"/>
      <c r="H163" s="66"/>
      <c r="I163" s="62"/>
      <c r="J163" s="72"/>
      <c r="K163" s="88"/>
      <c r="L163" s="67"/>
      <c r="M163" s="67"/>
      <c r="N163" s="71"/>
      <c r="O163" s="71"/>
      <c r="P163" s="63"/>
      <c r="Q163" s="67"/>
      <c r="R163" s="63"/>
      <c r="S163" s="66"/>
      <c r="T163" s="63"/>
      <c r="U163" s="66"/>
      <c r="V163" s="63"/>
      <c r="W163" s="63"/>
      <c r="X163" s="63"/>
      <c r="Y163" s="66"/>
      <c r="Z163" s="191" t="str">
        <f t="shared" si="8"/>
        <v/>
      </c>
      <c r="AA163" s="192" t="str">
        <f t="shared" si="7"/>
        <v/>
      </c>
      <c r="AC163" s="224"/>
      <c r="AD163" s="224"/>
    </row>
    <row r="164" spans="1:30" x14ac:dyDescent="0.35">
      <c r="A164" s="156">
        <v>155</v>
      </c>
      <c r="B164" s="60"/>
      <c r="C164" s="60"/>
      <c r="D164" s="71"/>
      <c r="E164" s="71"/>
      <c r="F164" s="193" t="str">
        <f t="shared" si="6"/>
        <v/>
      </c>
      <c r="G164" s="134"/>
      <c r="H164" s="66"/>
      <c r="I164" s="62"/>
      <c r="J164" s="72"/>
      <c r="K164" s="88"/>
      <c r="L164" s="67"/>
      <c r="M164" s="67"/>
      <c r="N164" s="71"/>
      <c r="O164" s="71"/>
      <c r="P164" s="63"/>
      <c r="Q164" s="67"/>
      <c r="R164" s="63"/>
      <c r="S164" s="66"/>
      <c r="T164" s="63"/>
      <c r="U164" s="66"/>
      <c r="V164" s="63"/>
      <c r="W164" s="63"/>
      <c r="X164" s="63"/>
      <c r="Y164" s="66"/>
      <c r="Z164" s="191" t="str">
        <f t="shared" si="8"/>
        <v/>
      </c>
      <c r="AA164" s="192" t="str">
        <f t="shared" si="7"/>
        <v/>
      </c>
      <c r="AC164" s="224"/>
      <c r="AD164" s="224"/>
    </row>
    <row r="165" spans="1:30" x14ac:dyDescent="0.35">
      <c r="A165" s="156">
        <v>156</v>
      </c>
      <c r="B165" s="60"/>
      <c r="C165" s="60"/>
      <c r="D165" s="71"/>
      <c r="E165" s="71"/>
      <c r="F165" s="193" t="str">
        <f t="shared" si="6"/>
        <v/>
      </c>
      <c r="G165" s="134"/>
      <c r="H165" s="66"/>
      <c r="I165" s="62"/>
      <c r="J165" s="72"/>
      <c r="K165" s="88"/>
      <c r="L165" s="67"/>
      <c r="M165" s="67"/>
      <c r="N165" s="71"/>
      <c r="O165" s="71"/>
      <c r="P165" s="63"/>
      <c r="Q165" s="67"/>
      <c r="R165" s="63"/>
      <c r="S165" s="66"/>
      <c r="T165" s="63"/>
      <c r="U165" s="66"/>
      <c r="V165" s="63"/>
      <c r="W165" s="63"/>
      <c r="X165" s="63"/>
      <c r="Y165" s="66"/>
      <c r="Z165" s="191" t="str">
        <f t="shared" si="8"/>
        <v/>
      </c>
      <c r="AA165" s="192" t="str">
        <f t="shared" si="7"/>
        <v/>
      </c>
      <c r="AC165" s="224"/>
      <c r="AD165" s="224"/>
    </row>
    <row r="166" spans="1:30" x14ac:dyDescent="0.35">
      <c r="A166" s="156">
        <v>157</v>
      </c>
      <c r="B166" s="60"/>
      <c r="C166" s="60"/>
      <c r="D166" s="71"/>
      <c r="E166" s="71"/>
      <c r="F166" s="193" t="str">
        <f t="shared" si="6"/>
        <v/>
      </c>
      <c r="G166" s="134"/>
      <c r="H166" s="66"/>
      <c r="I166" s="62"/>
      <c r="J166" s="72"/>
      <c r="K166" s="88"/>
      <c r="L166" s="67"/>
      <c r="M166" s="67"/>
      <c r="N166" s="71"/>
      <c r="O166" s="71"/>
      <c r="P166" s="63"/>
      <c r="Q166" s="67"/>
      <c r="R166" s="63"/>
      <c r="S166" s="66"/>
      <c r="T166" s="63"/>
      <c r="U166" s="66"/>
      <c r="V166" s="63"/>
      <c r="W166" s="63"/>
      <c r="X166" s="63"/>
      <c r="Y166" s="66"/>
      <c r="Z166" s="191" t="str">
        <f t="shared" si="8"/>
        <v/>
      </c>
      <c r="AA166" s="192" t="str">
        <f t="shared" si="7"/>
        <v/>
      </c>
      <c r="AC166" s="224"/>
      <c r="AD166" s="224"/>
    </row>
    <row r="167" spans="1:30" x14ac:dyDescent="0.35">
      <c r="A167" s="156">
        <v>158</v>
      </c>
      <c r="B167" s="60"/>
      <c r="C167" s="60"/>
      <c r="D167" s="71"/>
      <c r="E167" s="71"/>
      <c r="F167" s="193" t="str">
        <f t="shared" si="6"/>
        <v/>
      </c>
      <c r="G167" s="134"/>
      <c r="H167" s="66"/>
      <c r="I167" s="62"/>
      <c r="J167" s="72"/>
      <c r="K167" s="88"/>
      <c r="L167" s="67"/>
      <c r="M167" s="67"/>
      <c r="N167" s="71"/>
      <c r="O167" s="71"/>
      <c r="P167" s="63"/>
      <c r="Q167" s="67"/>
      <c r="R167" s="63"/>
      <c r="S167" s="66"/>
      <c r="T167" s="63"/>
      <c r="U167" s="66"/>
      <c r="V167" s="63"/>
      <c r="W167" s="63"/>
      <c r="X167" s="63"/>
      <c r="Y167" s="66"/>
      <c r="Z167" s="191" t="str">
        <f t="shared" si="8"/>
        <v/>
      </c>
      <c r="AA167" s="192" t="str">
        <f t="shared" si="7"/>
        <v/>
      </c>
      <c r="AC167" s="224"/>
      <c r="AD167" s="224"/>
    </row>
    <row r="168" spans="1:30" x14ac:dyDescent="0.35">
      <c r="A168" s="156">
        <v>159</v>
      </c>
      <c r="B168" s="60"/>
      <c r="C168" s="60"/>
      <c r="D168" s="71"/>
      <c r="E168" s="71"/>
      <c r="F168" s="193" t="str">
        <f t="shared" si="6"/>
        <v/>
      </c>
      <c r="G168" s="134"/>
      <c r="H168" s="66"/>
      <c r="I168" s="62"/>
      <c r="J168" s="72"/>
      <c r="K168" s="88"/>
      <c r="L168" s="67"/>
      <c r="M168" s="67"/>
      <c r="N168" s="71"/>
      <c r="O168" s="71"/>
      <c r="P168" s="63"/>
      <c r="Q168" s="67"/>
      <c r="R168" s="63"/>
      <c r="S168" s="66"/>
      <c r="T168" s="63"/>
      <c r="U168" s="66"/>
      <c r="V168" s="63"/>
      <c r="W168" s="63"/>
      <c r="X168" s="63"/>
      <c r="Y168" s="66"/>
      <c r="Z168" s="191" t="str">
        <f t="shared" si="8"/>
        <v/>
      </c>
      <c r="AA168" s="192" t="str">
        <f t="shared" si="7"/>
        <v/>
      </c>
      <c r="AC168" s="224"/>
      <c r="AD168" s="224"/>
    </row>
    <row r="169" spans="1:30" x14ac:dyDescent="0.35">
      <c r="A169" s="156">
        <v>160</v>
      </c>
      <c r="B169" s="60"/>
      <c r="C169" s="60"/>
      <c r="D169" s="71"/>
      <c r="E169" s="71"/>
      <c r="F169" s="193" t="str">
        <f t="shared" si="6"/>
        <v/>
      </c>
      <c r="G169" s="134"/>
      <c r="H169" s="66"/>
      <c r="I169" s="62"/>
      <c r="J169" s="72"/>
      <c r="K169" s="88"/>
      <c r="L169" s="67"/>
      <c r="M169" s="67"/>
      <c r="N169" s="71"/>
      <c r="O169" s="71"/>
      <c r="P169" s="63"/>
      <c r="Q169" s="67"/>
      <c r="R169" s="63"/>
      <c r="S169" s="66"/>
      <c r="T169" s="63"/>
      <c r="U169" s="66"/>
      <c r="V169" s="63"/>
      <c r="W169" s="63"/>
      <c r="X169" s="63"/>
      <c r="Y169" s="66"/>
      <c r="Z169" s="191" t="str">
        <f t="shared" si="8"/>
        <v/>
      </c>
      <c r="AA169" s="192" t="str">
        <f t="shared" si="7"/>
        <v/>
      </c>
      <c r="AC169" s="224"/>
      <c r="AD169" s="224"/>
    </row>
    <row r="170" spans="1:30" x14ac:dyDescent="0.35">
      <c r="A170" s="156">
        <v>161</v>
      </c>
      <c r="B170" s="60"/>
      <c r="C170" s="60"/>
      <c r="D170" s="71"/>
      <c r="E170" s="71"/>
      <c r="F170" s="193" t="str">
        <f t="shared" si="6"/>
        <v/>
      </c>
      <c r="G170" s="134"/>
      <c r="H170" s="66"/>
      <c r="I170" s="62"/>
      <c r="J170" s="72"/>
      <c r="K170" s="88"/>
      <c r="L170" s="67"/>
      <c r="M170" s="67"/>
      <c r="N170" s="71"/>
      <c r="O170" s="71"/>
      <c r="P170" s="63"/>
      <c r="Q170" s="67"/>
      <c r="R170" s="63"/>
      <c r="S170" s="66"/>
      <c r="T170" s="63"/>
      <c r="U170" s="66"/>
      <c r="V170" s="63"/>
      <c r="W170" s="63"/>
      <c r="X170" s="63"/>
      <c r="Y170" s="66"/>
      <c r="Z170" s="191" t="str">
        <f t="shared" si="8"/>
        <v/>
      </c>
      <c r="AA170" s="192" t="str">
        <f t="shared" si="7"/>
        <v/>
      </c>
      <c r="AC170" s="224"/>
      <c r="AD170" s="224"/>
    </row>
    <row r="171" spans="1:30" x14ac:dyDescent="0.35">
      <c r="A171" s="156">
        <v>162</v>
      </c>
      <c r="B171" s="60"/>
      <c r="C171" s="60"/>
      <c r="D171" s="71"/>
      <c r="E171" s="71"/>
      <c r="F171" s="193" t="str">
        <f t="shared" si="6"/>
        <v/>
      </c>
      <c r="G171" s="134"/>
      <c r="H171" s="66"/>
      <c r="I171" s="62"/>
      <c r="J171" s="72"/>
      <c r="K171" s="88"/>
      <c r="L171" s="67"/>
      <c r="M171" s="67"/>
      <c r="N171" s="71"/>
      <c r="O171" s="71"/>
      <c r="P171" s="63"/>
      <c r="Q171" s="67"/>
      <c r="R171" s="63"/>
      <c r="S171" s="66"/>
      <c r="T171" s="63"/>
      <c r="U171" s="66"/>
      <c r="V171" s="63"/>
      <c r="W171" s="63"/>
      <c r="X171" s="63"/>
      <c r="Y171" s="66"/>
      <c r="Z171" s="191" t="str">
        <f t="shared" si="8"/>
        <v/>
      </c>
      <c r="AA171" s="192" t="str">
        <f t="shared" si="7"/>
        <v/>
      </c>
      <c r="AC171" s="224"/>
      <c r="AD171" s="224"/>
    </row>
    <row r="172" spans="1:30" x14ac:dyDescent="0.35">
      <c r="A172" s="156">
        <v>163</v>
      </c>
      <c r="B172" s="60"/>
      <c r="C172" s="60"/>
      <c r="D172" s="71"/>
      <c r="E172" s="71"/>
      <c r="F172" s="193" t="str">
        <f t="shared" si="6"/>
        <v/>
      </c>
      <c r="G172" s="134"/>
      <c r="H172" s="66"/>
      <c r="I172" s="62"/>
      <c r="J172" s="72"/>
      <c r="K172" s="88"/>
      <c r="L172" s="67"/>
      <c r="M172" s="67"/>
      <c r="N172" s="71"/>
      <c r="O172" s="71"/>
      <c r="P172" s="63"/>
      <c r="Q172" s="67"/>
      <c r="R172" s="63"/>
      <c r="S172" s="66"/>
      <c r="T172" s="63"/>
      <c r="U172" s="66"/>
      <c r="V172" s="63"/>
      <c r="W172" s="63"/>
      <c r="X172" s="63"/>
      <c r="Y172" s="66"/>
      <c r="Z172" s="191" t="str">
        <f t="shared" si="8"/>
        <v/>
      </c>
      <c r="AA172" s="192" t="str">
        <f t="shared" si="7"/>
        <v/>
      </c>
      <c r="AC172" s="224"/>
    </row>
    <row r="173" spans="1:30" x14ac:dyDescent="0.35">
      <c r="A173" s="156">
        <v>164</v>
      </c>
      <c r="B173" s="60"/>
      <c r="C173" s="60"/>
      <c r="D173" s="71"/>
      <c r="E173" s="71"/>
      <c r="F173" s="193" t="str">
        <f t="shared" si="6"/>
        <v/>
      </c>
      <c r="G173" s="134"/>
      <c r="H173" s="66"/>
      <c r="I173" s="62"/>
      <c r="J173" s="72"/>
      <c r="K173" s="88"/>
      <c r="L173" s="67"/>
      <c r="M173" s="67"/>
      <c r="N173" s="71"/>
      <c r="O173" s="71"/>
      <c r="P173" s="63"/>
      <c r="Q173" s="67"/>
      <c r="R173" s="63"/>
      <c r="S173" s="66"/>
      <c r="T173" s="63"/>
      <c r="U173" s="66"/>
      <c r="V173" s="63"/>
      <c r="W173" s="63"/>
      <c r="X173" s="63"/>
      <c r="Y173" s="66"/>
      <c r="Z173" s="191" t="str">
        <f t="shared" si="8"/>
        <v/>
      </c>
      <c r="AA173" s="192" t="str">
        <f t="shared" si="7"/>
        <v/>
      </c>
      <c r="AC173" s="224"/>
    </row>
    <row r="174" spans="1:30" x14ac:dyDescent="0.35">
      <c r="A174" s="156">
        <v>165</v>
      </c>
      <c r="B174" s="60"/>
      <c r="C174" s="60"/>
      <c r="D174" s="71"/>
      <c r="E174" s="71"/>
      <c r="F174" s="193" t="str">
        <f t="shared" si="6"/>
        <v/>
      </c>
      <c r="G174" s="134"/>
      <c r="H174" s="66"/>
      <c r="I174" s="62"/>
      <c r="J174" s="72"/>
      <c r="K174" s="88"/>
      <c r="L174" s="67"/>
      <c r="M174" s="67"/>
      <c r="N174" s="71"/>
      <c r="O174" s="71"/>
      <c r="P174" s="63"/>
      <c r="Q174" s="67"/>
      <c r="R174" s="63"/>
      <c r="S174" s="66"/>
      <c r="T174" s="63"/>
      <c r="U174" s="66"/>
      <c r="V174" s="63"/>
      <c r="W174" s="63"/>
      <c r="X174" s="63"/>
      <c r="Y174" s="66"/>
      <c r="Z174" s="191" t="str">
        <f t="shared" si="8"/>
        <v/>
      </c>
      <c r="AA174" s="192" t="str">
        <f t="shared" si="7"/>
        <v/>
      </c>
    </row>
    <row r="175" spans="1:30" x14ac:dyDescent="0.35">
      <c r="A175" s="156">
        <v>166</v>
      </c>
      <c r="B175" s="60"/>
      <c r="C175" s="60"/>
      <c r="D175" s="71"/>
      <c r="E175" s="71"/>
      <c r="F175" s="193" t="str">
        <f t="shared" si="6"/>
        <v/>
      </c>
      <c r="G175" s="134"/>
      <c r="H175" s="66"/>
      <c r="I175" s="62"/>
      <c r="J175" s="72"/>
      <c r="K175" s="88"/>
      <c r="L175" s="67"/>
      <c r="M175" s="67"/>
      <c r="N175" s="71"/>
      <c r="O175" s="71"/>
      <c r="P175" s="63"/>
      <c r="Q175" s="67"/>
      <c r="R175" s="63"/>
      <c r="S175" s="66"/>
      <c r="T175" s="63"/>
      <c r="U175" s="66"/>
      <c r="V175" s="63"/>
      <c r="W175" s="63"/>
      <c r="X175" s="63"/>
      <c r="Y175" s="66"/>
      <c r="Z175" s="191" t="str">
        <f t="shared" si="8"/>
        <v/>
      </c>
      <c r="AA175" s="192" t="str">
        <f t="shared" si="7"/>
        <v/>
      </c>
    </row>
    <row r="176" spans="1:30" x14ac:dyDescent="0.35">
      <c r="A176" s="156">
        <v>167</v>
      </c>
      <c r="B176" s="60"/>
      <c r="C176" s="60"/>
      <c r="D176" s="71"/>
      <c r="E176" s="71"/>
      <c r="F176" s="193" t="str">
        <f t="shared" si="6"/>
        <v/>
      </c>
      <c r="G176" s="134"/>
      <c r="H176" s="66"/>
      <c r="I176" s="62"/>
      <c r="J176" s="72"/>
      <c r="K176" s="88"/>
      <c r="L176" s="67"/>
      <c r="M176" s="67"/>
      <c r="N176" s="71"/>
      <c r="O176" s="71"/>
      <c r="P176" s="63"/>
      <c r="Q176" s="67"/>
      <c r="R176" s="63"/>
      <c r="S176" s="66"/>
      <c r="T176" s="63"/>
      <c r="U176" s="66"/>
      <c r="V176" s="63"/>
      <c r="W176" s="63"/>
      <c r="X176" s="63"/>
      <c r="Y176" s="66"/>
      <c r="Z176" s="191" t="str">
        <f t="shared" si="8"/>
        <v/>
      </c>
      <c r="AA176" s="192" t="str">
        <f t="shared" si="7"/>
        <v/>
      </c>
    </row>
    <row r="177" spans="1:27" x14ac:dyDescent="0.35">
      <c r="A177" s="156">
        <v>168</v>
      </c>
      <c r="B177" s="60"/>
      <c r="C177" s="60"/>
      <c r="D177" s="71"/>
      <c r="E177" s="71"/>
      <c r="F177" s="193" t="str">
        <f t="shared" si="6"/>
        <v/>
      </c>
      <c r="G177" s="134"/>
      <c r="H177" s="66"/>
      <c r="I177" s="62"/>
      <c r="J177" s="72"/>
      <c r="K177" s="88"/>
      <c r="L177" s="67"/>
      <c r="M177" s="67"/>
      <c r="N177" s="71"/>
      <c r="O177" s="71"/>
      <c r="P177" s="63"/>
      <c r="Q177" s="67"/>
      <c r="R177" s="63"/>
      <c r="S177" s="66"/>
      <c r="T177" s="63"/>
      <c r="U177" s="66"/>
      <c r="V177" s="63"/>
      <c r="W177" s="63"/>
      <c r="X177" s="63"/>
      <c r="Y177" s="66"/>
      <c r="Z177" s="191" t="str">
        <f t="shared" si="8"/>
        <v/>
      </c>
      <c r="AA177" s="192" t="str">
        <f t="shared" si="7"/>
        <v/>
      </c>
    </row>
    <row r="178" spans="1:27" x14ac:dyDescent="0.35">
      <c r="A178" s="156">
        <v>169</v>
      </c>
      <c r="B178" s="60"/>
      <c r="C178" s="60"/>
      <c r="D178" s="71"/>
      <c r="E178" s="71"/>
      <c r="F178" s="193" t="str">
        <f t="shared" si="6"/>
        <v/>
      </c>
      <c r="G178" s="134"/>
      <c r="H178" s="66"/>
      <c r="I178" s="62"/>
      <c r="J178" s="72"/>
      <c r="K178" s="88"/>
      <c r="L178" s="67"/>
      <c r="M178" s="67"/>
      <c r="N178" s="71"/>
      <c r="O178" s="71"/>
      <c r="P178" s="63"/>
      <c r="Q178" s="67"/>
      <c r="R178" s="63"/>
      <c r="S178" s="66"/>
      <c r="T178" s="63"/>
      <c r="U178" s="66"/>
      <c r="V178" s="63"/>
      <c r="W178" s="63"/>
      <c r="X178" s="63"/>
      <c r="Y178" s="66"/>
      <c r="Z178" s="191" t="str">
        <f t="shared" si="8"/>
        <v/>
      </c>
      <c r="AA178" s="192" t="str">
        <f t="shared" si="7"/>
        <v/>
      </c>
    </row>
    <row r="179" spans="1:27" x14ac:dyDescent="0.35">
      <c r="A179" s="156">
        <v>170</v>
      </c>
      <c r="B179" s="60"/>
      <c r="C179" s="60"/>
      <c r="D179" s="71"/>
      <c r="E179" s="71"/>
      <c r="F179" s="193" t="str">
        <f t="shared" si="6"/>
        <v/>
      </c>
      <c r="G179" s="134"/>
      <c r="H179" s="66"/>
      <c r="I179" s="62"/>
      <c r="J179" s="72"/>
      <c r="K179" s="88"/>
      <c r="L179" s="67"/>
      <c r="M179" s="67"/>
      <c r="N179" s="71"/>
      <c r="O179" s="71"/>
      <c r="P179" s="63"/>
      <c r="Q179" s="67"/>
      <c r="R179" s="63"/>
      <c r="S179" s="66"/>
      <c r="T179" s="63"/>
      <c r="U179" s="66"/>
      <c r="V179" s="63"/>
      <c r="W179" s="63"/>
      <c r="X179" s="63"/>
      <c r="Y179" s="66"/>
      <c r="Z179" s="191" t="str">
        <f t="shared" si="8"/>
        <v/>
      </c>
      <c r="AA179" s="192" t="str">
        <f t="shared" si="7"/>
        <v/>
      </c>
    </row>
    <row r="180" spans="1:27" x14ac:dyDescent="0.35">
      <c r="A180" s="156">
        <v>171</v>
      </c>
      <c r="B180" s="60"/>
      <c r="C180" s="60"/>
      <c r="D180" s="71"/>
      <c r="E180" s="71"/>
      <c r="F180" s="193" t="str">
        <f t="shared" si="6"/>
        <v/>
      </c>
      <c r="G180" s="134"/>
      <c r="H180" s="66"/>
      <c r="I180" s="62"/>
      <c r="J180" s="72"/>
      <c r="K180" s="88"/>
      <c r="L180" s="67"/>
      <c r="M180" s="67"/>
      <c r="N180" s="71"/>
      <c r="O180" s="71"/>
      <c r="P180" s="63"/>
      <c r="Q180" s="67"/>
      <c r="R180" s="63"/>
      <c r="S180" s="66"/>
      <c r="T180" s="63"/>
      <c r="U180" s="66"/>
      <c r="V180" s="63"/>
      <c r="W180" s="63"/>
      <c r="X180" s="63"/>
      <c r="Y180" s="66"/>
      <c r="Z180" s="191" t="str">
        <f t="shared" si="8"/>
        <v/>
      </c>
      <c r="AA180" s="192" t="str">
        <f t="shared" si="7"/>
        <v/>
      </c>
    </row>
    <row r="181" spans="1:27" x14ac:dyDescent="0.35">
      <c r="A181" s="156">
        <v>172</v>
      </c>
      <c r="B181" s="60"/>
      <c r="C181" s="60"/>
      <c r="D181" s="71"/>
      <c r="E181" s="71"/>
      <c r="F181" s="193" t="str">
        <f t="shared" si="6"/>
        <v/>
      </c>
      <c r="G181" s="134"/>
      <c r="H181" s="66"/>
      <c r="I181" s="62"/>
      <c r="J181" s="72"/>
      <c r="K181" s="88"/>
      <c r="L181" s="67"/>
      <c r="M181" s="67"/>
      <c r="N181" s="71"/>
      <c r="O181" s="71"/>
      <c r="P181" s="63"/>
      <c r="Q181" s="67"/>
      <c r="R181" s="63"/>
      <c r="S181" s="66"/>
      <c r="T181" s="63"/>
      <c r="U181" s="66"/>
      <c r="V181" s="63"/>
      <c r="W181" s="63"/>
      <c r="X181" s="63"/>
      <c r="Y181" s="66"/>
      <c r="Z181" s="191" t="str">
        <f t="shared" si="8"/>
        <v/>
      </c>
      <c r="AA181" s="192" t="str">
        <f t="shared" si="7"/>
        <v/>
      </c>
    </row>
    <row r="182" spans="1:27" x14ac:dyDescent="0.35">
      <c r="A182" s="156">
        <v>173</v>
      </c>
      <c r="B182" s="60"/>
      <c r="C182" s="60"/>
      <c r="D182" s="71"/>
      <c r="E182" s="71"/>
      <c r="F182" s="193" t="str">
        <f t="shared" si="6"/>
        <v/>
      </c>
      <c r="G182" s="134"/>
      <c r="H182" s="66"/>
      <c r="I182" s="62"/>
      <c r="J182" s="72"/>
      <c r="K182" s="88"/>
      <c r="L182" s="67"/>
      <c r="M182" s="67"/>
      <c r="N182" s="71"/>
      <c r="O182" s="71"/>
      <c r="P182" s="63"/>
      <c r="Q182" s="67"/>
      <c r="R182" s="63"/>
      <c r="S182" s="66"/>
      <c r="T182" s="63"/>
      <c r="U182" s="66"/>
      <c r="V182" s="63"/>
      <c r="W182" s="63"/>
      <c r="X182" s="63"/>
      <c r="Y182" s="66"/>
      <c r="Z182" s="191" t="str">
        <f t="shared" si="8"/>
        <v/>
      </c>
      <c r="AA182" s="192" t="str">
        <f t="shared" si="7"/>
        <v/>
      </c>
    </row>
    <row r="183" spans="1:27" x14ac:dyDescent="0.35">
      <c r="A183" s="156">
        <v>174</v>
      </c>
      <c r="B183" s="60"/>
      <c r="C183" s="60"/>
      <c r="D183" s="71"/>
      <c r="E183" s="71"/>
      <c r="F183" s="193" t="str">
        <f t="shared" si="6"/>
        <v/>
      </c>
      <c r="G183" s="134"/>
      <c r="H183" s="66"/>
      <c r="I183" s="62"/>
      <c r="J183" s="72"/>
      <c r="K183" s="88"/>
      <c r="L183" s="67"/>
      <c r="M183" s="67"/>
      <c r="N183" s="71"/>
      <c r="O183" s="71"/>
      <c r="P183" s="63"/>
      <c r="Q183" s="67"/>
      <c r="R183" s="63"/>
      <c r="S183" s="66"/>
      <c r="T183" s="63"/>
      <c r="U183" s="66"/>
      <c r="V183" s="63"/>
      <c r="W183" s="63"/>
      <c r="X183" s="63"/>
      <c r="Y183" s="66"/>
      <c r="Z183" s="191" t="str">
        <f t="shared" si="8"/>
        <v/>
      </c>
      <c r="AA183" s="192" t="str">
        <f t="shared" si="7"/>
        <v/>
      </c>
    </row>
    <row r="184" spans="1:27" x14ac:dyDescent="0.35">
      <c r="A184" s="156">
        <v>175</v>
      </c>
      <c r="B184" s="60"/>
      <c r="C184" s="60"/>
      <c r="D184" s="71"/>
      <c r="E184" s="71"/>
      <c r="F184" s="193" t="str">
        <f t="shared" si="6"/>
        <v/>
      </c>
      <c r="G184" s="134"/>
      <c r="H184" s="66"/>
      <c r="I184" s="62"/>
      <c r="J184" s="72"/>
      <c r="K184" s="88"/>
      <c r="L184" s="67"/>
      <c r="M184" s="67"/>
      <c r="N184" s="71"/>
      <c r="O184" s="71"/>
      <c r="P184" s="63"/>
      <c r="Q184" s="67"/>
      <c r="R184" s="63"/>
      <c r="S184" s="66"/>
      <c r="T184" s="63"/>
      <c r="U184" s="66"/>
      <c r="V184" s="63"/>
      <c r="W184" s="63"/>
      <c r="X184" s="63"/>
      <c r="Y184" s="66"/>
      <c r="Z184" s="191" t="str">
        <f t="shared" si="8"/>
        <v/>
      </c>
      <c r="AA184" s="192" t="str">
        <f t="shared" si="7"/>
        <v/>
      </c>
    </row>
    <row r="185" spans="1:27" x14ac:dyDescent="0.35">
      <c r="A185" s="156">
        <v>176</v>
      </c>
      <c r="B185" s="60"/>
      <c r="C185" s="60"/>
      <c r="D185" s="71"/>
      <c r="E185" s="71"/>
      <c r="F185" s="193" t="str">
        <f t="shared" si="6"/>
        <v/>
      </c>
      <c r="G185" s="134"/>
      <c r="H185" s="66"/>
      <c r="I185" s="62"/>
      <c r="J185" s="72"/>
      <c r="K185" s="88"/>
      <c r="L185" s="67"/>
      <c r="M185" s="67"/>
      <c r="N185" s="71"/>
      <c r="O185" s="71"/>
      <c r="P185" s="63"/>
      <c r="Q185" s="67"/>
      <c r="R185" s="63"/>
      <c r="S185" s="66"/>
      <c r="T185" s="63"/>
      <c r="U185" s="66"/>
      <c r="V185" s="63"/>
      <c r="W185" s="63"/>
      <c r="X185" s="63"/>
      <c r="Y185" s="66"/>
      <c r="Z185" s="191" t="str">
        <f t="shared" si="8"/>
        <v/>
      </c>
      <c r="AA185" s="192" t="str">
        <f t="shared" si="7"/>
        <v/>
      </c>
    </row>
    <row r="186" spans="1:27" x14ac:dyDescent="0.35">
      <c r="A186" s="156">
        <v>177</v>
      </c>
      <c r="B186" s="60"/>
      <c r="C186" s="60"/>
      <c r="D186" s="71"/>
      <c r="E186" s="71"/>
      <c r="F186" s="193" t="str">
        <f t="shared" si="6"/>
        <v/>
      </c>
      <c r="G186" s="134"/>
      <c r="H186" s="66"/>
      <c r="I186" s="62"/>
      <c r="J186" s="72"/>
      <c r="K186" s="88"/>
      <c r="L186" s="67"/>
      <c r="M186" s="67"/>
      <c r="N186" s="71"/>
      <c r="O186" s="71"/>
      <c r="P186" s="63"/>
      <c r="Q186" s="67"/>
      <c r="R186" s="63"/>
      <c r="S186" s="66"/>
      <c r="T186" s="63"/>
      <c r="U186" s="66"/>
      <c r="V186" s="63"/>
      <c r="W186" s="63"/>
      <c r="X186" s="63"/>
      <c r="Y186" s="66"/>
      <c r="Z186" s="191" t="str">
        <f t="shared" si="8"/>
        <v/>
      </c>
      <c r="AA186" s="192" t="str">
        <f t="shared" si="7"/>
        <v/>
      </c>
    </row>
    <row r="187" spans="1:27" x14ac:dyDescent="0.35">
      <c r="A187" s="156">
        <v>178</v>
      </c>
      <c r="B187" s="60"/>
      <c r="C187" s="60"/>
      <c r="D187" s="71"/>
      <c r="E187" s="71"/>
      <c r="F187" s="193" t="str">
        <f t="shared" si="6"/>
        <v/>
      </c>
      <c r="G187" s="134"/>
      <c r="H187" s="66"/>
      <c r="I187" s="62"/>
      <c r="J187" s="72"/>
      <c r="K187" s="88"/>
      <c r="L187" s="67"/>
      <c r="M187" s="67"/>
      <c r="N187" s="71"/>
      <c r="O187" s="71"/>
      <c r="P187" s="63"/>
      <c r="Q187" s="67"/>
      <c r="R187" s="63"/>
      <c r="S187" s="66"/>
      <c r="T187" s="63"/>
      <c r="U187" s="66"/>
      <c r="V187" s="63"/>
      <c r="W187" s="63"/>
      <c r="X187" s="63"/>
      <c r="Y187" s="66"/>
      <c r="Z187" s="191" t="str">
        <f t="shared" si="8"/>
        <v/>
      </c>
      <c r="AA187" s="192" t="str">
        <f t="shared" si="7"/>
        <v/>
      </c>
    </row>
    <row r="188" spans="1:27" x14ac:dyDescent="0.35">
      <c r="A188" s="156">
        <v>179</v>
      </c>
      <c r="B188" s="60"/>
      <c r="C188" s="60"/>
      <c r="D188" s="71"/>
      <c r="E188" s="71"/>
      <c r="F188" s="193" t="str">
        <f t="shared" si="6"/>
        <v/>
      </c>
      <c r="G188" s="134"/>
      <c r="H188" s="66"/>
      <c r="I188" s="62"/>
      <c r="J188" s="72"/>
      <c r="K188" s="88"/>
      <c r="L188" s="67"/>
      <c r="M188" s="67"/>
      <c r="N188" s="71"/>
      <c r="O188" s="71"/>
      <c r="P188" s="63"/>
      <c r="Q188" s="67"/>
      <c r="R188" s="63"/>
      <c r="S188" s="66"/>
      <c r="T188" s="63"/>
      <c r="U188" s="66"/>
      <c r="V188" s="63"/>
      <c r="W188" s="63"/>
      <c r="X188" s="63"/>
      <c r="Y188" s="66"/>
      <c r="Z188" s="191" t="str">
        <f t="shared" si="8"/>
        <v/>
      </c>
      <c r="AA188" s="192" t="str">
        <f t="shared" si="7"/>
        <v/>
      </c>
    </row>
    <row r="189" spans="1:27" x14ac:dyDescent="0.35">
      <c r="A189" s="156">
        <v>180</v>
      </c>
      <c r="B189" s="60"/>
      <c r="C189" s="60"/>
      <c r="D189" s="71"/>
      <c r="E189" s="71"/>
      <c r="F189" s="193" t="str">
        <f t="shared" si="6"/>
        <v/>
      </c>
      <c r="G189" s="134"/>
      <c r="H189" s="66"/>
      <c r="I189" s="62"/>
      <c r="J189" s="72"/>
      <c r="K189" s="88"/>
      <c r="L189" s="67"/>
      <c r="M189" s="67"/>
      <c r="N189" s="71"/>
      <c r="O189" s="71"/>
      <c r="P189" s="63"/>
      <c r="Q189" s="67"/>
      <c r="R189" s="63"/>
      <c r="S189" s="66"/>
      <c r="T189" s="63"/>
      <c r="U189" s="66"/>
      <c r="V189" s="63"/>
      <c r="W189" s="63"/>
      <c r="X189" s="63"/>
      <c r="Y189" s="66"/>
      <c r="Z189" s="191" t="str">
        <f t="shared" si="8"/>
        <v/>
      </c>
      <c r="AA189" s="192" t="str">
        <f t="shared" si="7"/>
        <v/>
      </c>
    </row>
    <row r="190" spans="1:27" x14ac:dyDescent="0.35">
      <c r="A190" s="156">
        <v>181</v>
      </c>
      <c r="B190" s="60"/>
      <c r="C190" s="60"/>
      <c r="D190" s="71"/>
      <c r="E190" s="71"/>
      <c r="F190" s="193" t="str">
        <f t="shared" si="6"/>
        <v/>
      </c>
      <c r="G190" s="134"/>
      <c r="H190" s="66"/>
      <c r="I190" s="62"/>
      <c r="J190" s="72"/>
      <c r="K190" s="88"/>
      <c r="L190" s="67"/>
      <c r="M190" s="67"/>
      <c r="N190" s="71"/>
      <c r="O190" s="71"/>
      <c r="P190" s="63"/>
      <c r="Q190" s="67"/>
      <c r="R190" s="63"/>
      <c r="S190" s="66"/>
      <c r="T190" s="63"/>
      <c r="U190" s="66"/>
      <c r="V190" s="63"/>
      <c r="W190" s="63"/>
      <c r="X190" s="63"/>
      <c r="Y190" s="66"/>
      <c r="Z190" s="191" t="str">
        <f t="shared" si="8"/>
        <v/>
      </c>
      <c r="AA190" s="192" t="str">
        <f t="shared" si="7"/>
        <v/>
      </c>
    </row>
    <row r="191" spans="1:27" x14ac:dyDescent="0.35">
      <c r="A191" s="156">
        <v>182</v>
      </c>
      <c r="B191" s="60"/>
      <c r="C191" s="60"/>
      <c r="D191" s="71"/>
      <c r="E191" s="71"/>
      <c r="F191" s="193" t="str">
        <f t="shared" si="6"/>
        <v/>
      </c>
      <c r="G191" s="134"/>
      <c r="H191" s="66"/>
      <c r="I191" s="62"/>
      <c r="J191" s="72"/>
      <c r="K191" s="88"/>
      <c r="L191" s="67"/>
      <c r="M191" s="67"/>
      <c r="N191" s="71"/>
      <c r="O191" s="71"/>
      <c r="P191" s="63"/>
      <c r="Q191" s="67"/>
      <c r="R191" s="63"/>
      <c r="S191" s="66"/>
      <c r="T191" s="63"/>
      <c r="U191" s="66"/>
      <c r="V191" s="63"/>
      <c r="W191" s="63"/>
      <c r="X191" s="63"/>
      <c r="Y191" s="66"/>
      <c r="Z191" s="191" t="str">
        <f t="shared" si="8"/>
        <v/>
      </c>
      <c r="AA191" s="192" t="str">
        <f t="shared" si="7"/>
        <v/>
      </c>
    </row>
    <row r="192" spans="1:27" x14ac:dyDescent="0.35">
      <c r="A192" s="156">
        <v>183</v>
      </c>
      <c r="B192" s="60"/>
      <c r="C192" s="60"/>
      <c r="D192" s="71"/>
      <c r="E192" s="71"/>
      <c r="F192" s="193" t="str">
        <f t="shared" si="6"/>
        <v/>
      </c>
      <c r="G192" s="134"/>
      <c r="H192" s="66"/>
      <c r="I192" s="62"/>
      <c r="J192" s="72"/>
      <c r="K192" s="88"/>
      <c r="L192" s="67"/>
      <c r="M192" s="67"/>
      <c r="N192" s="71"/>
      <c r="O192" s="71"/>
      <c r="P192" s="63"/>
      <c r="Q192" s="67"/>
      <c r="R192" s="63"/>
      <c r="S192" s="66"/>
      <c r="T192" s="63"/>
      <c r="U192" s="66"/>
      <c r="V192" s="63"/>
      <c r="W192" s="63"/>
      <c r="X192" s="63"/>
      <c r="Y192" s="66"/>
      <c r="Z192" s="191" t="str">
        <f t="shared" si="8"/>
        <v/>
      </c>
      <c r="AA192" s="192" t="str">
        <f t="shared" si="7"/>
        <v/>
      </c>
    </row>
    <row r="193" spans="1:27" x14ac:dyDescent="0.35">
      <c r="A193" s="156">
        <v>184</v>
      </c>
      <c r="B193" s="60"/>
      <c r="C193" s="60"/>
      <c r="D193" s="71"/>
      <c r="E193" s="71"/>
      <c r="F193" s="193" t="str">
        <f t="shared" si="6"/>
        <v/>
      </c>
      <c r="G193" s="134"/>
      <c r="H193" s="66"/>
      <c r="I193" s="62"/>
      <c r="J193" s="72"/>
      <c r="K193" s="88"/>
      <c r="L193" s="67"/>
      <c r="M193" s="67"/>
      <c r="N193" s="71"/>
      <c r="O193" s="71"/>
      <c r="P193" s="63"/>
      <c r="Q193" s="67"/>
      <c r="R193" s="63"/>
      <c r="S193" s="66"/>
      <c r="T193" s="63"/>
      <c r="U193" s="66"/>
      <c r="V193" s="63"/>
      <c r="W193" s="63"/>
      <c r="X193" s="63"/>
      <c r="Y193" s="66"/>
      <c r="Z193" s="191" t="str">
        <f t="shared" si="8"/>
        <v/>
      </c>
      <c r="AA193" s="192" t="str">
        <f t="shared" si="7"/>
        <v/>
      </c>
    </row>
    <row r="194" spans="1:27" x14ac:dyDescent="0.35">
      <c r="A194" s="156">
        <v>185</v>
      </c>
      <c r="B194" s="60"/>
      <c r="C194" s="60"/>
      <c r="D194" s="71"/>
      <c r="E194" s="71"/>
      <c r="F194" s="193" t="str">
        <f t="shared" si="6"/>
        <v/>
      </c>
      <c r="G194" s="134"/>
      <c r="H194" s="66"/>
      <c r="I194" s="62"/>
      <c r="J194" s="72"/>
      <c r="K194" s="88"/>
      <c r="L194" s="67"/>
      <c r="M194" s="67"/>
      <c r="N194" s="71"/>
      <c r="O194" s="71"/>
      <c r="P194" s="63"/>
      <c r="Q194" s="67"/>
      <c r="R194" s="63"/>
      <c r="S194" s="66"/>
      <c r="T194" s="63"/>
      <c r="U194" s="66"/>
      <c r="V194" s="63"/>
      <c r="W194" s="63"/>
      <c r="X194" s="63"/>
      <c r="Y194" s="66"/>
      <c r="Z194" s="191" t="str">
        <f t="shared" si="8"/>
        <v/>
      </c>
      <c r="AA194" s="192" t="str">
        <f t="shared" si="7"/>
        <v/>
      </c>
    </row>
    <row r="195" spans="1:27" x14ac:dyDescent="0.35">
      <c r="A195" s="156">
        <v>186</v>
      </c>
      <c r="B195" s="60"/>
      <c r="C195" s="60"/>
      <c r="D195" s="71"/>
      <c r="E195" s="71"/>
      <c r="F195" s="193" t="str">
        <f t="shared" si="6"/>
        <v/>
      </c>
      <c r="G195" s="134"/>
      <c r="H195" s="66"/>
      <c r="I195" s="62"/>
      <c r="J195" s="72"/>
      <c r="K195" s="88"/>
      <c r="L195" s="67"/>
      <c r="M195" s="67"/>
      <c r="N195" s="71"/>
      <c r="O195" s="71"/>
      <c r="P195" s="63"/>
      <c r="Q195" s="67"/>
      <c r="R195" s="63"/>
      <c r="S195" s="66"/>
      <c r="T195" s="63"/>
      <c r="U195" s="66"/>
      <c r="V195" s="63"/>
      <c r="W195" s="63"/>
      <c r="X195" s="63"/>
      <c r="Y195" s="66"/>
      <c r="Z195" s="191" t="str">
        <f t="shared" si="8"/>
        <v/>
      </c>
      <c r="AA195" s="192" t="str">
        <f t="shared" si="7"/>
        <v/>
      </c>
    </row>
    <row r="196" spans="1:27" x14ac:dyDescent="0.35">
      <c r="A196" s="156">
        <v>187</v>
      </c>
      <c r="B196" s="60"/>
      <c r="C196" s="60"/>
      <c r="D196" s="71"/>
      <c r="E196" s="71"/>
      <c r="F196" s="193" t="str">
        <f t="shared" si="6"/>
        <v/>
      </c>
      <c r="G196" s="134"/>
      <c r="H196" s="66"/>
      <c r="I196" s="62"/>
      <c r="J196" s="72"/>
      <c r="K196" s="88"/>
      <c r="L196" s="67"/>
      <c r="M196" s="67"/>
      <c r="N196" s="71"/>
      <c r="O196" s="71"/>
      <c r="P196" s="63"/>
      <c r="Q196" s="67"/>
      <c r="R196" s="63"/>
      <c r="S196" s="66"/>
      <c r="T196" s="63"/>
      <c r="U196" s="66"/>
      <c r="V196" s="63"/>
      <c r="W196" s="63"/>
      <c r="X196" s="63"/>
      <c r="Y196" s="66"/>
      <c r="Z196" s="191" t="str">
        <f t="shared" si="8"/>
        <v/>
      </c>
      <c r="AA196" s="192" t="str">
        <f t="shared" si="7"/>
        <v/>
      </c>
    </row>
    <row r="197" spans="1:27" x14ac:dyDescent="0.35">
      <c r="A197" s="156">
        <v>188</v>
      </c>
      <c r="B197" s="60"/>
      <c r="C197" s="60"/>
      <c r="D197" s="71"/>
      <c r="E197" s="71"/>
      <c r="F197" s="193" t="str">
        <f t="shared" si="6"/>
        <v/>
      </c>
      <c r="G197" s="134"/>
      <c r="H197" s="66"/>
      <c r="I197" s="62"/>
      <c r="J197" s="72"/>
      <c r="K197" s="88"/>
      <c r="L197" s="67"/>
      <c r="M197" s="67"/>
      <c r="N197" s="71"/>
      <c r="O197" s="71"/>
      <c r="P197" s="63"/>
      <c r="Q197" s="67"/>
      <c r="R197" s="63"/>
      <c r="S197" s="66"/>
      <c r="T197" s="63"/>
      <c r="U197" s="66"/>
      <c r="V197" s="63"/>
      <c r="W197" s="63"/>
      <c r="X197" s="63"/>
      <c r="Y197" s="66"/>
      <c r="Z197" s="191" t="str">
        <f t="shared" si="8"/>
        <v/>
      </c>
      <c r="AA197" s="192" t="str">
        <f t="shared" si="7"/>
        <v/>
      </c>
    </row>
    <row r="198" spans="1:27" x14ac:dyDescent="0.35">
      <c r="A198" s="156">
        <v>189</v>
      </c>
      <c r="B198" s="60"/>
      <c r="C198" s="60"/>
      <c r="D198" s="71"/>
      <c r="E198" s="71"/>
      <c r="F198" s="193" t="str">
        <f t="shared" si="6"/>
        <v/>
      </c>
      <c r="G198" s="134"/>
      <c r="H198" s="66"/>
      <c r="I198" s="62"/>
      <c r="J198" s="72"/>
      <c r="K198" s="88"/>
      <c r="L198" s="67"/>
      <c r="M198" s="67"/>
      <c r="N198" s="71"/>
      <c r="O198" s="71"/>
      <c r="P198" s="63"/>
      <c r="Q198" s="67"/>
      <c r="R198" s="63"/>
      <c r="S198" s="66"/>
      <c r="T198" s="63"/>
      <c r="U198" s="66"/>
      <c r="V198" s="63"/>
      <c r="W198" s="63"/>
      <c r="X198" s="63"/>
      <c r="Y198" s="66"/>
      <c r="Z198" s="191" t="str">
        <f t="shared" si="8"/>
        <v/>
      </c>
      <c r="AA198" s="192" t="str">
        <f t="shared" si="7"/>
        <v/>
      </c>
    </row>
    <row r="199" spans="1:27" x14ac:dyDescent="0.35">
      <c r="A199" s="156">
        <v>190</v>
      </c>
      <c r="B199" s="60"/>
      <c r="C199" s="60"/>
      <c r="D199" s="71"/>
      <c r="E199" s="71"/>
      <c r="F199" s="193" t="str">
        <f t="shared" si="6"/>
        <v/>
      </c>
      <c r="G199" s="134"/>
      <c r="H199" s="66"/>
      <c r="I199" s="62"/>
      <c r="J199" s="72"/>
      <c r="K199" s="88"/>
      <c r="L199" s="67"/>
      <c r="M199" s="67"/>
      <c r="N199" s="71"/>
      <c r="O199" s="71"/>
      <c r="P199" s="63"/>
      <c r="Q199" s="67"/>
      <c r="R199" s="63"/>
      <c r="S199" s="66"/>
      <c r="T199" s="63"/>
      <c r="U199" s="66"/>
      <c r="V199" s="63"/>
      <c r="W199" s="63"/>
      <c r="X199" s="63"/>
      <c r="Y199" s="66"/>
      <c r="Z199" s="191" t="str">
        <f t="shared" si="8"/>
        <v/>
      </c>
      <c r="AA199" s="192" t="str">
        <f t="shared" si="7"/>
        <v/>
      </c>
    </row>
    <row r="200" spans="1:27" x14ac:dyDescent="0.35">
      <c r="A200" s="156">
        <v>191</v>
      </c>
      <c r="B200" s="60"/>
      <c r="C200" s="60"/>
      <c r="D200" s="71"/>
      <c r="E200" s="71"/>
      <c r="F200" s="193" t="str">
        <f t="shared" si="6"/>
        <v/>
      </c>
      <c r="G200" s="134"/>
      <c r="H200" s="66"/>
      <c r="I200" s="62"/>
      <c r="J200" s="72"/>
      <c r="K200" s="88"/>
      <c r="L200" s="67"/>
      <c r="M200" s="67"/>
      <c r="N200" s="71"/>
      <c r="O200" s="71"/>
      <c r="P200" s="63"/>
      <c r="Q200" s="67"/>
      <c r="R200" s="63"/>
      <c r="S200" s="66"/>
      <c r="T200" s="63"/>
      <c r="U200" s="66"/>
      <c r="V200" s="63"/>
      <c r="W200" s="63"/>
      <c r="X200" s="63"/>
      <c r="Y200" s="66"/>
      <c r="Z200" s="191" t="str">
        <f t="shared" si="8"/>
        <v/>
      </c>
      <c r="AA200" s="192" t="str">
        <f t="shared" si="7"/>
        <v/>
      </c>
    </row>
    <row r="201" spans="1:27" x14ac:dyDescent="0.35">
      <c r="A201" s="156">
        <v>192</v>
      </c>
      <c r="B201" s="60"/>
      <c r="C201" s="60"/>
      <c r="D201" s="71"/>
      <c r="E201" s="71"/>
      <c r="F201" s="193" t="str">
        <f t="shared" si="6"/>
        <v/>
      </c>
      <c r="G201" s="134"/>
      <c r="H201" s="66"/>
      <c r="I201" s="62"/>
      <c r="J201" s="72"/>
      <c r="K201" s="88"/>
      <c r="L201" s="67"/>
      <c r="M201" s="67"/>
      <c r="N201" s="71"/>
      <c r="O201" s="71"/>
      <c r="P201" s="63"/>
      <c r="Q201" s="67"/>
      <c r="R201" s="63"/>
      <c r="S201" s="66"/>
      <c r="T201" s="63"/>
      <c r="U201" s="66"/>
      <c r="V201" s="63"/>
      <c r="W201" s="63"/>
      <c r="X201" s="63"/>
      <c r="Y201" s="66"/>
      <c r="Z201" s="191" t="str">
        <f t="shared" si="8"/>
        <v/>
      </c>
      <c r="AA201" s="192" t="str">
        <f t="shared" si="7"/>
        <v/>
      </c>
    </row>
    <row r="202" spans="1:27" x14ac:dyDescent="0.35">
      <c r="A202" s="156">
        <v>193</v>
      </c>
      <c r="B202" s="60"/>
      <c r="C202" s="60"/>
      <c r="D202" s="71"/>
      <c r="E202" s="71"/>
      <c r="F202" s="193" t="str">
        <f t="shared" si="6"/>
        <v/>
      </c>
      <c r="G202" s="134"/>
      <c r="H202" s="66"/>
      <c r="I202" s="62"/>
      <c r="J202" s="72"/>
      <c r="K202" s="88"/>
      <c r="L202" s="67"/>
      <c r="M202" s="67"/>
      <c r="N202" s="71"/>
      <c r="O202" s="71"/>
      <c r="P202" s="63"/>
      <c r="Q202" s="67"/>
      <c r="R202" s="63"/>
      <c r="S202" s="66"/>
      <c r="T202" s="63"/>
      <c r="U202" s="66"/>
      <c r="V202" s="63"/>
      <c r="W202" s="63"/>
      <c r="X202" s="63"/>
      <c r="Y202" s="66"/>
      <c r="Z202" s="191" t="str">
        <f t="shared" si="8"/>
        <v/>
      </c>
      <c r="AA202" s="192" t="str">
        <f t="shared" si="7"/>
        <v/>
      </c>
    </row>
    <row r="203" spans="1:27" x14ac:dyDescent="0.35">
      <c r="A203" s="156">
        <v>194</v>
      </c>
      <c r="B203" s="60"/>
      <c r="C203" s="60"/>
      <c r="D203" s="71"/>
      <c r="E203" s="71"/>
      <c r="F203" s="193" t="str">
        <f t="shared" ref="F203:F266" si="9">IF(ISBLANK(B203),"",E203-D203+1)</f>
        <v/>
      </c>
      <c r="G203" s="134"/>
      <c r="H203" s="66"/>
      <c r="I203" s="62"/>
      <c r="J203" s="72"/>
      <c r="K203" s="88"/>
      <c r="L203" s="67"/>
      <c r="M203" s="67"/>
      <c r="N203" s="71"/>
      <c r="O203" s="71"/>
      <c r="P203" s="63"/>
      <c r="Q203" s="67"/>
      <c r="R203" s="63"/>
      <c r="S203" s="66"/>
      <c r="T203" s="63"/>
      <c r="U203" s="66"/>
      <c r="V203" s="63"/>
      <c r="W203" s="63"/>
      <c r="X203" s="63"/>
      <c r="Y203" s="66"/>
      <c r="Z203" s="191" t="str">
        <f t="shared" si="8"/>
        <v/>
      </c>
      <c r="AA203" s="192" t="str">
        <f t="shared" si="7"/>
        <v/>
      </c>
    </row>
    <row r="204" spans="1:27" x14ac:dyDescent="0.35">
      <c r="A204" s="156">
        <v>195</v>
      </c>
      <c r="B204" s="60"/>
      <c r="C204" s="60"/>
      <c r="D204" s="71"/>
      <c r="E204" s="71"/>
      <c r="F204" s="193" t="str">
        <f t="shared" si="9"/>
        <v/>
      </c>
      <c r="G204" s="134"/>
      <c r="H204" s="66"/>
      <c r="I204" s="62"/>
      <c r="J204" s="72"/>
      <c r="K204" s="88"/>
      <c r="L204" s="67"/>
      <c r="M204" s="67"/>
      <c r="N204" s="71"/>
      <c r="O204" s="71"/>
      <c r="P204" s="63"/>
      <c r="Q204" s="67"/>
      <c r="R204" s="63"/>
      <c r="S204" s="66"/>
      <c r="T204" s="63"/>
      <c r="U204" s="66"/>
      <c r="V204" s="63"/>
      <c r="W204" s="63"/>
      <c r="X204" s="63"/>
      <c r="Y204" s="66"/>
      <c r="Z204" s="191" t="str">
        <f t="shared" si="8"/>
        <v/>
      </c>
      <c r="AA204" s="192" t="str">
        <f t="shared" ref="AA204:AA267" si="10">IF(ISBLANK(B204),"",IF(I204="скм/м",F204*(H204*Z204*(IF(K204="Мониторинг с использованием систем непрерывного мониторинга выбросов (CEMS)",L204,P204)/100)*0.6776*1*1440*(1/1000)),F204*(H204*Z204*(IF(K204="Мониторинг с использованием систем непрерывного мониторинга выбросов (CEMS)",L204,P204)/100)*0.6776*(288.706/R204)*(T204/101325)*1440*(1/1000))))</f>
        <v/>
      </c>
    </row>
    <row r="205" spans="1:27" x14ac:dyDescent="0.35">
      <c r="A205" s="156">
        <v>196</v>
      </c>
      <c r="B205" s="60"/>
      <c r="C205" s="60"/>
      <c r="D205" s="71"/>
      <c r="E205" s="71"/>
      <c r="F205" s="193" t="str">
        <f t="shared" si="9"/>
        <v/>
      </c>
      <c r="G205" s="134"/>
      <c r="H205" s="66"/>
      <c r="I205" s="62"/>
      <c r="J205" s="72"/>
      <c r="K205" s="88"/>
      <c r="L205" s="67"/>
      <c r="M205" s="67"/>
      <c r="N205" s="71"/>
      <c r="O205" s="71"/>
      <c r="P205" s="63"/>
      <c r="Q205" s="67"/>
      <c r="R205" s="63"/>
      <c r="S205" s="66"/>
      <c r="T205" s="63"/>
      <c r="U205" s="66"/>
      <c r="V205" s="63"/>
      <c r="W205" s="63"/>
      <c r="X205" s="63"/>
      <c r="Y205" s="66"/>
      <c r="Z205" s="191" t="str">
        <f t="shared" ref="Z205:Z268" si="11">IF(ISBLANK(B205),"",IF(X205=0,1,(IF(V205="Скорость потока измерялась на сухой основе, а концентрация CH4 измерялась на влажной основе",1/(1-X205),1-X205))))</f>
        <v/>
      </c>
      <c r="AA205" s="192" t="str">
        <f t="shared" si="10"/>
        <v/>
      </c>
    </row>
    <row r="206" spans="1:27" x14ac:dyDescent="0.35">
      <c r="A206" s="156">
        <v>197</v>
      </c>
      <c r="B206" s="60"/>
      <c r="C206" s="60"/>
      <c r="D206" s="71"/>
      <c r="E206" s="71"/>
      <c r="F206" s="193" t="str">
        <f t="shared" si="9"/>
        <v/>
      </c>
      <c r="G206" s="134"/>
      <c r="H206" s="66"/>
      <c r="I206" s="62"/>
      <c r="J206" s="72"/>
      <c r="K206" s="88"/>
      <c r="L206" s="67"/>
      <c r="M206" s="67"/>
      <c r="N206" s="71"/>
      <c r="O206" s="71"/>
      <c r="P206" s="63"/>
      <c r="Q206" s="67"/>
      <c r="R206" s="63"/>
      <c r="S206" s="66"/>
      <c r="T206" s="63"/>
      <c r="U206" s="66"/>
      <c r="V206" s="63"/>
      <c r="W206" s="63"/>
      <c r="X206" s="63"/>
      <c r="Y206" s="66"/>
      <c r="Z206" s="191" t="str">
        <f t="shared" si="11"/>
        <v/>
      </c>
      <c r="AA206" s="192" t="str">
        <f t="shared" si="10"/>
        <v/>
      </c>
    </row>
    <row r="207" spans="1:27" x14ac:dyDescent="0.35">
      <c r="A207" s="156">
        <v>198</v>
      </c>
      <c r="B207" s="60"/>
      <c r="C207" s="60"/>
      <c r="D207" s="71"/>
      <c r="E207" s="71"/>
      <c r="F207" s="193" t="str">
        <f t="shared" si="9"/>
        <v/>
      </c>
      <c r="G207" s="134"/>
      <c r="H207" s="66"/>
      <c r="I207" s="62"/>
      <c r="J207" s="72"/>
      <c r="K207" s="88"/>
      <c r="L207" s="67"/>
      <c r="M207" s="67"/>
      <c r="N207" s="71"/>
      <c r="O207" s="71"/>
      <c r="P207" s="63"/>
      <c r="Q207" s="67"/>
      <c r="R207" s="63"/>
      <c r="S207" s="66"/>
      <c r="T207" s="63"/>
      <c r="U207" s="66"/>
      <c r="V207" s="63"/>
      <c r="W207" s="63"/>
      <c r="X207" s="63"/>
      <c r="Y207" s="66"/>
      <c r="Z207" s="191" t="str">
        <f t="shared" si="11"/>
        <v/>
      </c>
      <c r="AA207" s="192" t="str">
        <f t="shared" si="10"/>
        <v/>
      </c>
    </row>
    <row r="208" spans="1:27" x14ac:dyDescent="0.35">
      <c r="A208" s="156">
        <v>199</v>
      </c>
      <c r="B208" s="60"/>
      <c r="C208" s="60"/>
      <c r="D208" s="71"/>
      <c r="E208" s="71"/>
      <c r="F208" s="193" t="str">
        <f t="shared" si="9"/>
        <v/>
      </c>
      <c r="G208" s="134"/>
      <c r="H208" s="66"/>
      <c r="I208" s="62"/>
      <c r="J208" s="72"/>
      <c r="K208" s="88"/>
      <c r="L208" s="67"/>
      <c r="M208" s="67"/>
      <c r="N208" s="71"/>
      <c r="O208" s="71"/>
      <c r="P208" s="63"/>
      <c r="Q208" s="67"/>
      <c r="R208" s="63"/>
      <c r="S208" s="66"/>
      <c r="T208" s="63"/>
      <c r="U208" s="66"/>
      <c r="V208" s="63"/>
      <c r="W208" s="63"/>
      <c r="X208" s="63"/>
      <c r="Y208" s="66"/>
      <c r="Z208" s="191" t="str">
        <f t="shared" si="11"/>
        <v/>
      </c>
      <c r="AA208" s="192" t="str">
        <f t="shared" si="10"/>
        <v/>
      </c>
    </row>
    <row r="209" spans="1:27" x14ac:dyDescent="0.35">
      <c r="A209" s="156">
        <v>200</v>
      </c>
      <c r="B209" s="60"/>
      <c r="C209" s="60"/>
      <c r="D209" s="71"/>
      <c r="E209" s="71"/>
      <c r="F209" s="193" t="str">
        <f t="shared" si="9"/>
        <v/>
      </c>
      <c r="G209" s="134"/>
      <c r="H209" s="66"/>
      <c r="I209" s="62"/>
      <c r="J209" s="72"/>
      <c r="K209" s="88"/>
      <c r="L209" s="67"/>
      <c r="M209" s="67"/>
      <c r="N209" s="71"/>
      <c r="O209" s="71"/>
      <c r="P209" s="63"/>
      <c r="Q209" s="67"/>
      <c r="R209" s="63"/>
      <c r="S209" s="66"/>
      <c r="T209" s="63"/>
      <c r="U209" s="66"/>
      <c r="V209" s="63"/>
      <c r="W209" s="63"/>
      <c r="X209" s="63"/>
      <c r="Y209" s="66"/>
      <c r="Z209" s="191" t="str">
        <f t="shared" si="11"/>
        <v/>
      </c>
      <c r="AA209" s="192" t="str">
        <f t="shared" si="10"/>
        <v/>
      </c>
    </row>
    <row r="210" spans="1:27" x14ac:dyDescent="0.35">
      <c r="A210" s="156">
        <v>201</v>
      </c>
      <c r="B210" s="60"/>
      <c r="C210" s="60"/>
      <c r="D210" s="71"/>
      <c r="E210" s="71"/>
      <c r="F210" s="193" t="str">
        <f t="shared" si="9"/>
        <v/>
      </c>
      <c r="G210" s="134"/>
      <c r="H210" s="66"/>
      <c r="I210" s="62"/>
      <c r="J210" s="72"/>
      <c r="K210" s="88"/>
      <c r="L210" s="67"/>
      <c r="M210" s="67"/>
      <c r="N210" s="71"/>
      <c r="O210" s="71"/>
      <c r="P210" s="63"/>
      <c r="Q210" s="67"/>
      <c r="R210" s="63"/>
      <c r="S210" s="66"/>
      <c r="T210" s="63"/>
      <c r="U210" s="66"/>
      <c r="V210" s="63"/>
      <c r="W210" s="63"/>
      <c r="X210" s="63"/>
      <c r="Y210" s="66"/>
      <c r="Z210" s="191" t="str">
        <f t="shared" si="11"/>
        <v/>
      </c>
      <c r="AA210" s="192" t="str">
        <f t="shared" si="10"/>
        <v/>
      </c>
    </row>
    <row r="211" spans="1:27" x14ac:dyDescent="0.35">
      <c r="A211" s="156">
        <v>202</v>
      </c>
      <c r="B211" s="60"/>
      <c r="C211" s="60"/>
      <c r="D211" s="71"/>
      <c r="E211" s="71"/>
      <c r="F211" s="193" t="str">
        <f t="shared" si="9"/>
        <v/>
      </c>
      <c r="G211" s="134"/>
      <c r="H211" s="66"/>
      <c r="I211" s="62"/>
      <c r="J211" s="72"/>
      <c r="K211" s="88"/>
      <c r="L211" s="67"/>
      <c r="M211" s="67"/>
      <c r="N211" s="71"/>
      <c r="O211" s="71"/>
      <c r="P211" s="63"/>
      <c r="Q211" s="67"/>
      <c r="R211" s="63"/>
      <c r="S211" s="66"/>
      <c r="T211" s="63"/>
      <c r="U211" s="66"/>
      <c r="V211" s="63"/>
      <c r="W211" s="63"/>
      <c r="X211" s="63"/>
      <c r="Y211" s="66"/>
      <c r="Z211" s="191" t="str">
        <f t="shared" si="11"/>
        <v/>
      </c>
      <c r="AA211" s="192" t="str">
        <f t="shared" si="10"/>
        <v/>
      </c>
    </row>
    <row r="212" spans="1:27" x14ac:dyDescent="0.35">
      <c r="A212" s="156">
        <v>203</v>
      </c>
      <c r="B212" s="60"/>
      <c r="C212" s="60"/>
      <c r="D212" s="71"/>
      <c r="E212" s="71"/>
      <c r="F212" s="193" t="str">
        <f t="shared" si="9"/>
        <v/>
      </c>
      <c r="G212" s="134"/>
      <c r="H212" s="66"/>
      <c r="I212" s="62"/>
      <c r="J212" s="72"/>
      <c r="K212" s="88"/>
      <c r="L212" s="67"/>
      <c r="M212" s="67"/>
      <c r="N212" s="71"/>
      <c r="O212" s="71"/>
      <c r="P212" s="63"/>
      <c r="Q212" s="67"/>
      <c r="R212" s="63"/>
      <c r="S212" s="66"/>
      <c r="T212" s="63"/>
      <c r="U212" s="66"/>
      <c r="V212" s="63"/>
      <c r="W212" s="63"/>
      <c r="X212" s="63"/>
      <c r="Y212" s="66"/>
      <c r="Z212" s="191" t="str">
        <f t="shared" si="11"/>
        <v/>
      </c>
      <c r="AA212" s="192" t="str">
        <f t="shared" si="10"/>
        <v/>
      </c>
    </row>
    <row r="213" spans="1:27" x14ac:dyDescent="0.35">
      <c r="A213" s="156">
        <v>204</v>
      </c>
      <c r="B213" s="60"/>
      <c r="C213" s="60"/>
      <c r="D213" s="71"/>
      <c r="E213" s="71"/>
      <c r="F213" s="193" t="str">
        <f t="shared" si="9"/>
        <v/>
      </c>
      <c r="G213" s="134"/>
      <c r="H213" s="66"/>
      <c r="I213" s="62"/>
      <c r="J213" s="72"/>
      <c r="K213" s="88"/>
      <c r="L213" s="67"/>
      <c r="M213" s="67"/>
      <c r="N213" s="71"/>
      <c r="O213" s="71"/>
      <c r="P213" s="63"/>
      <c r="Q213" s="67"/>
      <c r="R213" s="63"/>
      <c r="S213" s="66"/>
      <c r="T213" s="63"/>
      <c r="U213" s="66"/>
      <c r="V213" s="63"/>
      <c r="W213" s="63"/>
      <c r="X213" s="63"/>
      <c r="Y213" s="66"/>
      <c r="Z213" s="191" t="str">
        <f t="shared" si="11"/>
        <v/>
      </c>
      <c r="AA213" s="192" t="str">
        <f t="shared" si="10"/>
        <v/>
      </c>
    </row>
    <row r="214" spans="1:27" x14ac:dyDescent="0.35">
      <c r="A214" s="156">
        <v>205</v>
      </c>
      <c r="B214" s="60"/>
      <c r="C214" s="60"/>
      <c r="D214" s="71"/>
      <c r="E214" s="71"/>
      <c r="F214" s="193" t="str">
        <f t="shared" si="9"/>
        <v/>
      </c>
      <c r="G214" s="134"/>
      <c r="H214" s="66"/>
      <c r="I214" s="62"/>
      <c r="J214" s="72"/>
      <c r="K214" s="88"/>
      <c r="L214" s="67"/>
      <c r="M214" s="67"/>
      <c r="N214" s="71"/>
      <c r="O214" s="71"/>
      <c r="P214" s="63"/>
      <c r="Q214" s="67"/>
      <c r="R214" s="63"/>
      <c r="S214" s="66"/>
      <c r="T214" s="63"/>
      <c r="U214" s="66"/>
      <c r="V214" s="63"/>
      <c r="W214" s="63"/>
      <c r="X214" s="63"/>
      <c r="Y214" s="66"/>
      <c r="Z214" s="191" t="str">
        <f t="shared" si="11"/>
        <v/>
      </c>
      <c r="AA214" s="192" t="str">
        <f t="shared" si="10"/>
        <v/>
      </c>
    </row>
    <row r="215" spans="1:27" x14ac:dyDescent="0.35">
      <c r="A215" s="156">
        <v>206</v>
      </c>
      <c r="B215" s="60"/>
      <c r="C215" s="60"/>
      <c r="D215" s="71"/>
      <c r="E215" s="71"/>
      <c r="F215" s="193" t="str">
        <f t="shared" si="9"/>
        <v/>
      </c>
      <c r="G215" s="134"/>
      <c r="H215" s="66"/>
      <c r="I215" s="62"/>
      <c r="J215" s="72"/>
      <c r="K215" s="88"/>
      <c r="L215" s="67"/>
      <c r="M215" s="67"/>
      <c r="N215" s="71"/>
      <c r="O215" s="71"/>
      <c r="P215" s="63"/>
      <c r="Q215" s="67"/>
      <c r="R215" s="63"/>
      <c r="S215" s="66"/>
      <c r="T215" s="63"/>
      <c r="U215" s="66"/>
      <c r="V215" s="63"/>
      <c r="W215" s="63"/>
      <c r="X215" s="63"/>
      <c r="Y215" s="66"/>
      <c r="Z215" s="191" t="str">
        <f t="shared" si="11"/>
        <v/>
      </c>
      <c r="AA215" s="192" t="str">
        <f t="shared" si="10"/>
        <v/>
      </c>
    </row>
    <row r="216" spans="1:27" x14ac:dyDescent="0.35">
      <c r="A216" s="156">
        <v>207</v>
      </c>
      <c r="B216" s="60"/>
      <c r="C216" s="60"/>
      <c r="D216" s="71"/>
      <c r="E216" s="71"/>
      <c r="F216" s="193" t="str">
        <f t="shared" si="9"/>
        <v/>
      </c>
      <c r="G216" s="134"/>
      <c r="H216" s="66"/>
      <c r="I216" s="62"/>
      <c r="J216" s="72"/>
      <c r="K216" s="88"/>
      <c r="L216" s="67"/>
      <c r="M216" s="67"/>
      <c r="N216" s="71"/>
      <c r="O216" s="71"/>
      <c r="P216" s="63"/>
      <c r="Q216" s="67"/>
      <c r="R216" s="63"/>
      <c r="S216" s="66"/>
      <c r="T216" s="63"/>
      <c r="U216" s="66"/>
      <c r="V216" s="63"/>
      <c r="W216" s="63"/>
      <c r="X216" s="63"/>
      <c r="Y216" s="66"/>
      <c r="Z216" s="191" t="str">
        <f t="shared" si="11"/>
        <v/>
      </c>
      <c r="AA216" s="192" t="str">
        <f t="shared" si="10"/>
        <v/>
      </c>
    </row>
    <row r="217" spans="1:27" x14ac:dyDescent="0.35">
      <c r="A217" s="156">
        <v>208</v>
      </c>
      <c r="B217" s="60"/>
      <c r="C217" s="60"/>
      <c r="D217" s="71"/>
      <c r="E217" s="71"/>
      <c r="F217" s="193" t="str">
        <f t="shared" si="9"/>
        <v/>
      </c>
      <c r="G217" s="134"/>
      <c r="H217" s="66"/>
      <c r="I217" s="62"/>
      <c r="J217" s="72"/>
      <c r="K217" s="88"/>
      <c r="L217" s="67"/>
      <c r="M217" s="67"/>
      <c r="N217" s="71"/>
      <c r="O217" s="71"/>
      <c r="P217" s="63"/>
      <c r="Q217" s="67"/>
      <c r="R217" s="63"/>
      <c r="S217" s="66"/>
      <c r="T217" s="63"/>
      <c r="U217" s="66"/>
      <c r="V217" s="63"/>
      <c r="W217" s="63"/>
      <c r="X217" s="63"/>
      <c r="Y217" s="66"/>
      <c r="Z217" s="191" t="str">
        <f t="shared" si="11"/>
        <v/>
      </c>
      <c r="AA217" s="192" t="str">
        <f t="shared" si="10"/>
        <v/>
      </c>
    </row>
    <row r="218" spans="1:27" x14ac:dyDescent="0.35">
      <c r="A218" s="156">
        <v>209</v>
      </c>
      <c r="B218" s="60"/>
      <c r="C218" s="60"/>
      <c r="D218" s="71"/>
      <c r="E218" s="71"/>
      <c r="F218" s="193" t="str">
        <f t="shared" si="9"/>
        <v/>
      </c>
      <c r="G218" s="134"/>
      <c r="H218" s="66"/>
      <c r="I218" s="62"/>
      <c r="J218" s="72"/>
      <c r="K218" s="88"/>
      <c r="L218" s="67"/>
      <c r="M218" s="67"/>
      <c r="N218" s="71"/>
      <c r="O218" s="71"/>
      <c r="P218" s="63"/>
      <c r="Q218" s="67"/>
      <c r="R218" s="63"/>
      <c r="S218" s="66"/>
      <c r="T218" s="63"/>
      <c r="U218" s="66"/>
      <c r="V218" s="63"/>
      <c r="W218" s="63"/>
      <c r="X218" s="63"/>
      <c r="Y218" s="66"/>
      <c r="Z218" s="191" t="str">
        <f t="shared" si="11"/>
        <v/>
      </c>
      <c r="AA218" s="192" t="str">
        <f t="shared" si="10"/>
        <v/>
      </c>
    </row>
    <row r="219" spans="1:27" x14ac:dyDescent="0.35">
      <c r="A219" s="156">
        <v>210</v>
      </c>
      <c r="B219" s="60"/>
      <c r="C219" s="60"/>
      <c r="D219" s="71"/>
      <c r="E219" s="71"/>
      <c r="F219" s="193" t="str">
        <f t="shared" si="9"/>
        <v/>
      </c>
      <c r="G219" s="134"/>
      <c r="H219" s="66"/>
      <c r="I219" s="62"/>
      <c r="J219" s="72"/>
      <c r="K219" s="88"/>
      <c r="L219" s="67"/>
      <c r="M219" s="67"/>
      <c r="N219" s="71"/>
      <c r="O219" s="71"/>
      <c r="P219" s="63"/>
      <c r="Q219" s="67"/>
      <c r="R219" s="63"/>
      <c r="S219" s="66"/>
      <c r="T219" s="63"/>
      <c r="U219" s="66"/>
      <c r="V219" s="63"/>
      <c r="W219" s="63"/>
      <c r="X219" s="63"/>
      <c r="Y219" s="66"/>
      <c r="Z219" s="191" t="str">
        <f t="shared" si="11"/>
        <v/>
      </c>
      <c r="AA219" s="192" t="str">
        <f t="shared" si="10"/>
        <v/>
      </c>
    </row>
    <row r="220" spans="1:27" x14ac:dyDescent="0.35">
      <c r="A220" s="156">
        <v>211</v>
      </c>
      <c r="B220" s="60"/>
      <c r="C220" s="60"/>
      <c r="D220" s="71"/>
      <c r="E220" s="71"/>
      <c r="F220" s="193" t="str">
        <f t="shared" si="9"/>
        <v/>
      </c>
      <c r="G220" s="134"/>
      <c r="H220" s="66"/>
      <c r="I220" s="62"/>
      <c r="J220" s="72"/>
      <c r="K220" s="88"/>
      <c r="L220" s="67"/>
      <c r="M220" s="67"/>
      <c r="N220" s="71"/>
      <c r="O220" s="71"/>
      <c r="P220" s="63"/>
      <c r="Q220" s="67"/>
      <c r="R220" s="63"/>
      <c r="S220" s="66"/>
      <c r="T220" s="63"/>
      <c r="U220" s="66"/>
      <c r="V220" s="63"/>
      <c r="W220" s="63"/>
      <c r="X220" s="63"/>
      <c r="Y220" s="66"/>
      <c r="Z220" s="191" t="str">
        <f t="shared" si="11"/>
        <v/>
      </c>
      <c r="AA220" s="192" t="str">
        <f t="shared" si="10"/>
        <v/>
      </c>
    </row>
    <row r="221" spans="1:27" x14ac:dyDescent="0.35">
      <c r="A221" s="156">
        <v>212</v>
      </c>
      <c r="B221" s="60"/>
      <c r="C221" s="60"/>
      <c r="D221" s="71"/>
      <c r="E221" s="71"/>
      <c r="F221" s="193" t="str">
        <f t="shared" si="9"/>
        <v/>
      </c>
      <c r="G221" s="134"/>
      <c r="H221" s="66"/>
      <c r="I221" s="62"/>
      <c r="J221" s="72"/>
      <c r="K221" s="88"/>
      <c r="L221" s="67"/>
      <c r="M221" s="67"/>
      <c r="N221" s="71"/>
      <c r="O221" s="71"/>
      <c r="P221" s="63"/>
      <c r="Q221" s="67"/>
      <c r="R221" s="63"/>
      <c r="S221" s="66"/>
      <c r="T221" s="63"/>
      <c r="U221" s="66"/>
      <c r="V221" s="63"/>
      <c r="W221" s="63"/>
      <c r="X221" s="63"/>
      <c r="Y221" s="66"/>
      <c r="Z221" s="191" t="str">
        <f t="shared" si="11"/>
        <v/>
      </c>
      <c r="AA221" s="192" t="str">
        <f t="shared" si="10"/>
        <v/>
      </c>
    </row>
    <row r="222" spans="1:27" x14ac:dyDescent="0.35">
      <c r="A222" s="156">
        <v>213</v>
      </c>
      <c r="B222" s="60"/>
      <c r="C222" s="60"/>
      <c r="D222" s="71"/>
      <c r="E222" s="71"/>
      <c r="F222" s="193" t="str">
        <f t="shared" si="9"/>
        <v/>
      </c>
      <c r="G222" s="134"/>
      <c r="H222" s="66"/>
      <c r="I222" s="62"/>
      <c r="J222" s="72"/>
      <c r="K222" s="88"/>
      <c r="L222" s="67"/>
      <c r="M222" s="67"/>
      <c r="N222" s="71"/>
      <c r="O222" s="71"/>
      <c r="P222" s="63"/>
      <c r="Q222" s="67"/>
      <c r="R222" s="63"/>
      <c r="S222" s="66"/>
      <c r="T222" s="63"/>
      <c r="U222" s="66"/>
      <c r="V222" s="63"/>
      <c r="W222" s="63"/>
      <c r="X222" s="63"/>
      <c r="Y222" s="66"/>
      <c r="Z222" s="191" t="str">
        <f t="shared" si="11"/>
        <v/>
      </c>
      <c r="AA222" s="192" t="str">
        <f t="shared" si="10"/>
        <v/>
      </c>
    </row>
    <row r="223" spans="1:27" x14ac:dyDescent="0.35">
      <c r="A223" s="156">
        <v>214</v>
      </c>
      <c r="B223" s="60"/>
      <c r="C223" s="60"/>
      <c r="D223" s="71"/>
      <c r="E223" s="71"/>
      <c r="F223" s="193" t="str">
        <f t="shared" si="9"/>
        <v/>
      </c>
      <c r="G223" s="134"/>
      <c r="H223" s="66"/>
      <c r="I223" s="62"/>
      <c r="J223" s="72"/>
      <c r="K223" s="88"/>
      <c r="L223" s="67"/>
      <c r="M223" s="67"/>
      <c r="N223" s="71"/>
      <c r="O223" s="71"/>
      <c r="P223" s="63"/>
      <c r="Q223" s="67"/>
      <c r="R223" s="63"/>
      <c r="S223" s="66"/>
      <c r="T223" s="63"/>
      <c r="U223" s="66"/>
      <c r="V223" s="63"/>
      <c r="W223" s="63"/>
      <c r="X223" s="63"/>
      <c r="Y223" s="66"/>
      <c r="Z223" s="191" t="str">
        <f t="shared" si="11"/>
        <v/>
      </c>
      <c r="AA223" s="192" t="str">
        <f t="shared" si="10"/>
        <v/>
      </c>
    </row>
    <row r="224" spans="1:27" x14ac:dyDescent="0.35">
      <c r="A224" s="156">
        <v>215</v>
      </c>
      <c r="B224" s="60"/>
      <c r="C224" s="60"/>
      <c r="D224" s="71"/>
      <c r="E224" s="71"/>
      <c r="F224" s="193" t="str">
        <f t="shared" si="9"/>
        <v/>
      </c>
      <c r="G224" s="134"/>
      <c r="H224" s="66"/>
      <c r="I224" s="62"/>
      <c r="J224" s="72"/>
      <c r="K224" s="88"/>
      <c r="L224" s="67"/>
      <c r="M224" s="67"/>
      <c r="N224" s="71"/>
      <c r="O224" s="71"/>
      <c r="P224" s="63"/>
      <c r="Q224" s="67"/>
      <c r="R224" s="63"/>
      <c r="S224" s="66"/>
      <c r="T224" s="63"/>
      <c r="U224" s="66"/>
      <c r="V224" s="63"/>
      <c r="W224" s="63"/>
      <c r="X224" s="63"/>
      <c r="Y224" s="66"/>
      <c r="Z224" s="191" t="str">
        <f t="shared" si="11"/>
        <v/>
      </c>
      <c r="AA224" s="192" t="str">
        <f t="shared" si="10"/>
        <v/>
      </c>
    </row>
    <row r="225" spans="1:27" x14ac:dyDescent="0.35">
      <c r="A225" s="156">
        <v>216</v>
      </c>
      <c r="B225" s="60"/>
      <c r="C225" s="60"/>
      <c r="D225" s="71"/>
      <c r="E225" s="71"/>
      <c r="F225" s="193" t="str">
        <f t="shared" si="9"/>
        <v/>
      </c>
      <c r="G225" s="134"/>
      <c r="H225" s="66"/>
      <c r="I225" s="62"/>
      <c r="J225" s="72"/>
      <c r="K225" s="88"/>
      <c r="L225" s="67"/>
      <c r="M225" s="67"/>
      <c r="N225" s="71"/>
      <c r="O225" s="71"/>
      <c r="P225" s="63"/>
      <c r="Q225" s="67"/>
      <c r="R225" s="63"/>
      <c r="S225" s="66"/>
      <c r="T225" s="63"/>
      <c r="U225" s="66"/>
      <c r="V225" s="63"/>
      <c r="W225" s="63"/>
      <c r="X225" s="63"/>
      <c r="Y225" s="66"/>
      <c r="Z225" s="191" t="str">
        <f t="shared" si="11"/>
        <v/>
      </c>
      <c r="AA225" s="192" t="str">
        <f t="shared" si="10"/>
        <v/>
      </c>
    </row>
    <row r="226" spans="1:27" x14ac:dyDescent="0.35">
      <c r="A226" s="156">
        <v>217</v>
      </c>
      <c r="B226" s="60"/>
      <c r="C226" s="60"/>
      <c r="D226" s="71"/>
      <c r="E226" s="71"/>
      <c r="F226" s="193" t="str">
        <f t="shared" si="9"/>
        <v/>
      </c>
      <c r="G226" s="134"/>
      <c r="H226" s="66"/>
      <c r="I226" s="62"/>
      <c r="J226" s="72"/>
      <c r="K226" s="88"/>
      <c r="L226" s="67"/>
      <c r="M226" s="67"/>
      <c r="N226" s="71"/>
      <c r="O226" s="71"/>
      <c r="P226" s="63"/>
      <c r="Q226" s="67"/>
      <c r="R226" s="63"/>
      <c r="S226" s="66"/>
      <c r="T226" s="63"/>
      <c r="U226" s="66"/>
      <c r="V226" s="63"/>
      <c r="W226" s="63"/>
      <c r="X226" s="63"/>
      <c r="Y226" s="66"/>
      <c r="Z226" s="191" t="str">
        <f t="shared" si="11"/>
        <v/>
      </c>
      <c r="AA226" s="192" t="str">
        <f t="shared" si="10"/>
        <v/>
      </c>
    </row>
    <row r="227" spans="1:27" x14ac:dyDescent="0.35">
      <c r="A227" s="156">
        <v>218</v>
      </c>
      <c r="B227" s="60"/>
      <c r="C227" s="60"/>
      <c r="D227" s="71"/>
      <c r="E227" s="71"/>
      <c r="F227" s="193" t="str">
        <f t="shared" si="9"/>
        <v/>
      </c>
      <c r="G227" s="134"/>
      <c r="H227" s="66"/>
      <c r="I227" s="62"/>
      <c r="J227" s="72"/>
      <c r="K227" s="88"/>
      <c r="L227" s="67"/>
      <c r="M227" s="67"/>
      <c r="N227" s="71"/>
      <c r="O227" s="71"/>
      <c r="P227" s="63"/>
      <c r="Q227" s="67"/>
      <c r="R227" s="63"/>
      <c r="S227" s="66"/>
      <c r="T227" s="63"/>
      <c r="U227" s="66"/>
      <c r="V227" s="63"/>
      <c r="W227" s="63"/>
      <c r="X227" s="63"/>
      <c r="Y227" s="66"/>
      <c r="Z227" s="191" t="str">
        <f t="shared" si="11"/>
        <v/>
      </c>
      <c r="AA227" s="192" t="str">
        <f t="shared" si="10"/>
        <v/>
      </c>
    </row>
    <row r="228" spans="1:27" x14ac:dyDescent="0.35">
      <c r="A228" s="156">
        <v>219</v>
      </c>
      <c r="B228" s="60"/>
      <c r="C228" s="60"/>
      <c r="D228" s="71"/>
      <c r="E228" s="71"/>
      <c r="F228" s="193" t="str">
        <f t="shared" si="9"/>
        <v/>
      </c>
      <c r="G228" s="134"/>
      <c r="H228" s="66"/>
      <c r="I228" s="62"/>
      <c r="J228" s="72"/>
      <c r="K228" s="88"/>
      <c r="L228" s="67"/>
      <c r="M228" s="67"/>
      <c r="N228" s="71"/>
      <c r="O228" s="71"/>
      <c r="P228" s="63"/>
      <c r="Q228" s="67"/>
      <c r="R228" s="63"/>
      <c r="S228" s="66"/>
      <c r="T228" s="63"/>
      <c r="U228" s="66"/>
      <c r="V228" s="63"/>
      <c r="W228" s="63"/>
      <c r="X228" s="63"/>
      <c r="Y228" s="66"/>
      <c r="Z228" s="191" t="str">
        <f t="shared" si="11"/>
        <v/>
      </c>
      <c r="AA228" s="192" t="str">
        <f t="shared" si="10"/>
        <v/>
      </c>
    </row>
    <row r="229" spans="1:27" x14ac:dyDescent="0.35">
      <c r="A229" s="156">
        <v>220</v>
      </c>
      <c r="B229" s="60"/>
      <c r="C229" s="60"/>
      <c r="D229" s="71"/>
      <c r="E229" s="71"/>
      <c r="F229" s="193" t="str">
        <f t="shared" si="9"/>
        <v/>
      </c>
      <c r="G229" s="134"/>
      <c r="H229" s="66"/>
      <c r="I229" s="62"/>
      <c r="J229" s="72"/>
      <c r="K229" s="88"/>
      <c r="L229" s="67"/>
      <c r="M229" s="67"/>
      <c r="N229" s="71"/>
      <c r="O229" s="71"/>
      <c r="P229" s="63"/>
      <c r="Q229" s="67"/>
      <c r="R229" s="63"/>
      <c r="S229" s="66"/>
      <c r="T229" s="63"/>
      <c r="U229" s="66"/>
      <c r="V229" s="63"/>
      <c r="W229" s="63"/>
      <c r="X229" s="63"/>
      <c r="Y229" s="66"/>
      <c r="Z229" s="191" t="str">
        <f t="shared" si="11"/>
        <v/>
      </c>
      <c r="AA229" s="192" t="str">
        <f t="shared" si="10"/>
        <v/>
      </c>
    </row>
    <row r="230" spans="1:27" x14ac:dyDescent="0.35">
      <c r="A230" s="156">
        <v>221</v>
      </c>
      <c r="B230" s="60"/>
      <c r="C230" s="60"/>
      <c r="D230" s="71"/>
      <c r="E230" s="71"/>
      <c r="F230" s="193" t="str">
        <f t="shared" si="9"/>
        <v/>
      </c>
      <c r="G230" s="134"/>
      <c r="H230" s="66"/>
      <c r="I230" s="62"/>
      <c r="J230" s="72"/>
      <c r="K230" s="88"/>
      <c r="L230" s="67"/>
      <c r="M230" s="67"/>
      <c r="N230" s="71"/>
      <c r="O230" s="71"/>
      <c r="P230" s="63"/>
      <c r="Q230" s="67"/>
      <c r="R230" s="63"/>
      <c r="S230" s="66"/>
      <c r="T230" s="63"/>
      <c r="U230" s="66"/>
      <c r="V230" s="63"/>
      <c r="W230" s="63"/>
      <c r="X230" s="63"/>
      <c r="Y230" s="66"/>
      <c r="Z230" s="191" t="str">
        <f t="shared" si="11"/>
        <v/>
      </c>
      <c r="AA230" s="192" t="str">
        <f t="shared" si="10"/>
        <v/>
      </c>
    </row>
    <row r="231" spans="1:27" x14ac:dyDescent="0.35">
      <c r="A231" s="156">
        <v>222</v>
      </c>
      <c r="B231" s="60"/>
      <c r="C231" s="60"/>
      <c r="D231" s="71"/>
      <c r="E231" s="71"/>
      <c r="F231" s="193" t="str">
        <f t="shared" si="9"/>
        <v/>
      </c>
      <c r="G231" s="134"/>
      <c r="H231" s="66"/>
      <c r="I231" s="62"/>
      <c r="J231" s="72"/>
      <c r="K231" s="88"/>
      <c r="L231" s="67"/>
      <c r="M231" s="67"/>
      <c r="N231" s="71"/>
      <c r="O231" s="71"/>
      <c r="P231" s="63"/>
      <c r="Q231" s="67"/>
      <c r="R231" s="63"/>
      <c r="S231" s="66"/>
      <c r="T231" s="63"/>
      <c r="U231" s="66"/>
      <c r="V231" s="63"/>
      <c r="W231" s="63"/>
      <c r="X231" s="63"/>
      <c r="Y231" s="66"/>
      <c r="Z231" s="191" t="str">
        <f t="shared" si="11"/>
        <v/>
      </c>
      <c r="AA231" s="192" t="str">
        <f t="shared" si="10"/>
        <v/>
      </c>
    </row>
    <row r="232" spans="1:27" x14ac:dyDescent="0.35">
      <c r="A232" s="156">
        <v>223</v>
      </c>
      <c r="B232" s="60"/>
      <c r="C232" s="60"/>
      <c r="D232" s="71"/>
      <c r="E232" s="71"/>
      <c r="F232" s="193" t="str">
        <f t="shared" si="9"/>
        <v/>
      </c>
      <c r="G232" s="134"/>
      <c r="H232" s="66"/>
      <c r="I232" s="62"/>
      <c r="J232" s="72"/>
      <c r="K232" s="88"/>
      <c r="L232" s="67"/>
      <c r="M232" s="67"/>
      <c r="N232" s="71"/>
      <c r="O232" s="71"/>
      <c r="P232" s="63"/>
      <c r="Q232" s="67"/>
      <c r="R232" s="63"/>
      <c r="S232" s="66"/>
      <c r="T232" s="63"/>
      <c r="U232" s="66"/>
      <c r="V232" s="63"/>
      <c r="W232" s="63"/>
      <c r="X232" s="63"/>
      <c r="Y232" s="66"/>
      <c r="Z232" s="191" t="str">
        <f t="shared" si="11"/>
        <v/>
      </c>
      <c r="AA232" s="192" t="str">
        <f t="shared" si="10"/>
        <v/>
      </c>
    </row>
    <row r="233" spans="1:27" x14ac:dyDescent="0.35">
      <c r="A233" s="156">
        <v>224</v>
      </c>
      <c r="B233" s="60"/>
      <c r="C233" s="60"/>
      <c r="D233" s="71"/>
      <c r="E233" s="71"/>
      <c r="F233" s="193" t="str">
        <f t="shared" si="9"/>
        <v/>
      </c>
      <c r="G233" s="134"/>
      <c r="H233" s="66"/>
      <c r="I233" s="62"/>
      <c r="J233" s="72"/>
      <c r="K233" s="88"/>
      <c r="L233" s="67"/>
      <c r="M233" s="67"/>
      <c r="N233" s="71"/>
      <c r="O233" s="71"/>
      <c r="P233" s="63"/>
      <c r="Q233" s="67"/>
      <c r="R233" s="63"/>
      <c r="S233" s="66"/>
      <c r="T233" s="63"/>
      <c r="U233" s="66"/>
      <c r="V233" s="63"/>
      <c r="W233" s="63"/>
      <c r="X233" s="63"/>
      <c r="Y233" s="66"/>
      <c r="Z233" s="191" t="str">
        <f t="shared" si="11"/>
        <v/>
      </c>
      <c r="AA233" s="192" t="str">
        <f t="shared" si="10"/>
        <v/>
      </c>
    </row>
    <row r="234" spans="1:27" x14ac:dyDescent="0.35">
      <c r="A234" s="156">
        <v>225</v>
      </c>
      <c r="B234" s="60"/>
      <c r="C234" s="60"/>
      <c r="D234" s="71"/>
      <c r="E234" s="71"/>
      <c r="F234" s="193" t="str">
        <f t="shared" si="9"/>
        <v/>
      </c>
      <c r="G234" s="134"/>
      <c r="H234" s="66"/>
      <c r="I234" s="62"/>
      <c r="J234" s="72"/>
      <c r="K234" s="88"/>
      <c r="L234" s="67"/>
      <c r="M234" s="67"/>
      <c r="N234" s="71"/>
      <c r="O234" s="71"/>
      <c r="P234" s="63"/>
      <c r="Q234" s="67"/>
      <c r="R234" s="63"/>
      <c r="S234" s="66"/>
      <c r="T234" s="63"/>
      <c r="U234" s="66"/>
      <c r="V234" s="63"/>
      <c r="W234" s="63"/>
      <c r="X234" s="63"/>
      <c r="Y234" s="66"/>
      <c r="Z234" s="191" t="str">
        <f t="shared" si="11"/>
        <v/>
      </c>
      <c r="AA234" s="192" t="str">
        <f t="shared" si="10"/>
        <v/>
      </c>
    </row>
    <row r="235" spans="1:27" x14ac:dyDescent="0.35">
      <c r="A235" s="156">
        <v>226</v>
      </c>
      <c r="B235" s="60"/>
      <c r="C235" s="60"/>
      <c r="D235" s="71"/>
      <c r="E235" s="71"/>
      <c r="F235" s="193" t="str">
        <f t="shared" si="9"/>
        <v/>
      </c>
      <c r="G235" s="134"/>
      <c r="H235" s="66"/>
      <c r="I235" s="62"/>
      <c r="J235" s="72"/>
      <c r="K235" s="88"/>
      <c r="L235" s="67"/>
      <c r="M235" s="67"/>
      <c r="N235" s="71"/>
      <c r="O235" s="71"/>
      <c r="P235" s="63"/>
      <c r="Q235" s="67"/>
      <c r="R235" s="63"/>
      <c r="S235" s="66"/>
      <c r="T235" s="63"/>
      <c r="U235" s="66"/>
      <c r="V235" s="63"/>
      <c r="W235" s="63"/>
      <c r="X235" s="63"/>
      <c r="Y235" s="66"/>
      <c r="Z235" s="191" t="str">
        <f t="shared" si="11"/>
        <v/>
      </c>
      <c r="AA235" s="192" t="str">
        <f t="shared" si="10"/>
        <v/>
      </c>
    </row>
    <row r="236" spans="1:27" x14ac:dyDescent="0.35">
      <c r="A236" s="156">
        <v>227</v>
      </c>
      <c r="B236" s="60"/>
      <c r="C236" s="60"/>
      <c r="D236" s="71"/>
      <c r="E236" s="71"/>
      <c r="F236" s="193" t="str">
        <f t="shared" si="9"/>
        <v/>
      </c>
      <c r="G236" s="134"/>
      <c r="H236" s="66"/>
      <c r="I236" s="62"/>
      <c r="J236" s="72"/>
      <c r="K236" s="88"/>
      <c r="L236" s="67"/>
      <c r="M236" s="67"/>
      <c r="N236" s="71"/>
      <c r="O236" s="71"/>
      <c r="P236" s="63"/>
      <c r="Q236" s="67"/>
      <c r="R236" s="63"/>
      <c r="S236" s="66"/>
      <c r="T236" s="63"/>
      <c r="U236" s="66"/>
      <c r="V236" s="63"/>
      <c r="W236" s="63"/>
      <c r="X236" s="63"/>
      <c r="Y236" s="66"/>
      <c r="Z236" s="191" t="str">
        <f t="shared" si="11"/>
        <v/>
      </c>
      <c r="AA236" s="192" t="str">
        <f t="shared" si="10"/>
        <v/>
      </c>
    </row>
    <row r="237" spans="1:27" x14ac:dyDescent="0.35">
      <c r="A237" s="156">
        <v>228</v>
      </c>
      <c r="B237" s="60"/>
      <c r="C237" s="60"/>
      <c r="D237" s="71"/>
      <c r="E237" s="71"/>
      <c r="F237" s="193" t="str">
        <f t="shared" si="9"/>
        <v/>
      </c>
      <c r="G237" s="134"/>
      <c r="H237" s="66"/>
      <c r="I237" s="62"/>
      <c r="J237" s="72"/>
      <c r="K237" s="88"/>
      <c r="L237" s="67"/>
      <c r="M237" s="67"/>
      <c r="N237" s="71"/>
      <c r="O237" s="71"/>
      <c r="P237" s="63"/>
      <c r="Q237" s="67"/>
      <c r="R237" s="63"/>
      <c r="S237" s="66"/>
      <c r="T237" s="63"/>
      <c r="U237" s="66"/>
      <c r="V237" s="63"/>
      <c r="W237" s="63"/>
      <c r="X237" s="63"/>
      <c r="Y237" s="66"/>
      <c r="Z237" s="191" t="str">
        <f t="shared" si="11"/>
        <v/>
      </c>
      <c r="AA237" s="192" t="str">
        <f t="shared" si="10"/>
        <v/>
      </c>
    </row>
    <row r="238" spans="1:27" x14ac:dyDescent="0.35">
      <c r="A238" s="156">
        <v>229</v>
      </c>
      <c r="B238" s="60"/>
      <c r="C238" s="60"/>
      <c r="D238" s="71"/>
      <c r="E238" s="71"/>
      <c r="F238" s="193" t="str">
        <f t="shared" si="9"/>
        <v/>
      </c>
      <c r="G238" s="134"/>
      <c r="H238" s="66"/>
      <c r="I238" s="62"/>
      <c r="J238" s="72"/>
      <c r="K238" s="88"/>
      <c r="L238" s="67"/>
      <c r="M238" s="67"/>
      <c r="N238" s="71"/>
      <c r="O238" s="71"/>
      <c r="P238" s="63"/>
      <c r="Q238" s="67"/>
      <c r="R238" s="63"/>
      <c r="S238" s="66"/>
      <c r="T238" s="63"/>
      <c r="U238" s="66"/>
      <c r="V238" s="63"/>
      <c r="W238" s="63"/>
      <c r="X238" s="63"/>
      <c r="Y238" s="66"/>
      <c r="Z238" s="191" t="str">
        <f t="shared" si="11"/>
        <v/>
      </c>
      <c r="AA238" s="192" t="str">
        <f t="shared" si="10"/>
        <v/>
      </c>
    </row>
    <row r="239" spans="1:27" x14ac:dyDescent="0.35">
      <c r="A239" s="156">
        <v>230</v>
      </c>
      <c r="B239" s="60"/>
      <c r="C239" s="60"/>
      <c r="D239" s="71"/>
      <c r="E239" s="71"/>
      <c r="F239" s="193" t="str">
        <f t="shared" si="9"/>
        <v/>
      </c>
      <c r="G239" s="71"/>
      <c r="H239" s="66"/>
      <c r="I239" s="62"/>
      <c r="J239" s="72"/>
      <c r="K239" s="88"/>
      <c r="L239" s="67"/>
      <c r="M239" s="67"/>
      <c r="N239" s="71"/>
      <c r="O239" s="71"/>
      <c r="P239" s="63"/>
      <c r="Q239" s="67"/>
      <c r="R239" s="63"/>
      <c r="S239" s="66"/>
      <c r="T239" s="63"/>
      <c r="U239" s="66"/>
      <c r="V239" s="63"/>
      <c r="W239" s="63"/>
      <c r="X239" s="63"/>
      <c r="Y239" s="66"/>
      <c r="Z239" s="191" t="str">
        <f t="shared" si="11"/>
        <v/>
      </c>
      <c r="AA239" s="192" t="str">
        <f t="shared" si="10"/>
        <v/>
      </c>
    </row>
    <row r="240" spans="1:27" x14ac:dyDescent="0.35">
      <c r="A240" s="156">
        <v>231</v>
      </c>
      <c r="B240" s="60"/>
      <c r="C240" s="60"/>
      <c r="D240" s="71"/>
      <c r="E240" s="71"/>
      <c r="F240" s="193" t="str">
        <f t="shared" si="9"/>
        <v/>
      </c>
      <c r="G240" s="71"/>
      <c r="H240" s="66"/>
      <c r="I240" s="62"/>
      <c r="J240" s="72"/>
      <c r="K240" s="88"/>
      <c r="L240" s="67"/>
      <c r="M240" s="67"/>
      <c r="N240" s="71"/>
      <c r="O240" s="71"/>
      <c r="P240" s="63"/>
      <c r="Q240" s="67"/>
      <c r="R240" s="63"/>
      <c r="S240" s="66"/>
      <c r="T240" s="63"/>
      <c r="U240" s="66"/>
      <c r="V240" s="63"/>
      <c r="W240" s="63"/>
      <c r="X240" s="63"/>
      <c r="Y240" s="66"/>
      <c r="Z240" s="191" t="str">
        <f t="shared" si="11"/>
        <v/>
      </c>
      <c r="AA240" s="192" t="str">
        <f t="shared" si="10"/>
        <v/>
      </c>
    </row>
    <row r="241" spans="1:27" x14ac:dyDescent="0.35">
      <c r="A241" s="156">
        <v>232</v>
      </c>
      <c r="B241" s="60"/>
      <c r="C241" s="60"/>
      <c r="D241" s="71"/>
      <c r="E241" s="71"/>
      <c r="F241" s="193" t="str">
        <f t="shared" si="9"/>
        <v/>
      </c>
      <c r="G241" s="71"/>
      <c r="H241" s="66"/>
      <c r="I241" s="62"/>
      <c r="J241" s="72"/>
      <c r="K241" s="88"/>
      <c r="L241" s="67"/>
      <c r="M241" s="67"/>
      <c r="N241" s="71"/>
      <c r="O241" s="71"/>
      <c r="P241" s="63"/>
      <c r="Q241" s="67"/>
      <c r="R241" s="63"/>
      <c r="S241" s="66"/>
      <c r="T241" s="63"/>
      <c r="U241" s="66"/>
      <c r="V241" s="63"/>
      <c r="W241" s="63"/>
      <c r="X241" s="63"/>
      <c r="Y241" s="66"/>
      <c r="Z241" s="191" t="str">
        <f t="shared" si="11"/>
        <v/>
      </c>
      <c r="AA241" s="192" t="str">
        <f t="shared" si="10"/>
        <v/>
      </c>
    </row>
    <row r="242" spans="1:27" x14ac:dyDescent="0.35">
      <c r="A242" s="156">
        <v>233</v>
      </c>
      <c r="B242" s="60"/>
      <c r="C242" s="60"/>
      <c r="D242" s="71"/>
      <c r="E242" s="71"/>
      <c r="F242" s="193" t="str">
        <f t="shared" si="9"/>
        <v/>
      </c>
      <c r="G242" s="71"/>
      <c r="H242" s="66"/>
      <c r="I242" s="62"/>
      <c r="J242" s="72"/>
      <c r="K242" s="88"/>
      <c r="L242" s="67"/>
      <c r="M242" s="67"/>
      <c r="N242" s="71"/>
      <c r="O242" s="71"/>
      <c r="P242" s="63"/>
      <c r="Q242" s="67"/>
      <c r="R242" s="63"/>
      <c r="S242" s="66"/>
      <c r="T242" s="63"/>
      <c r="U242" s="66"/>
      <c r="V242" s="63"/>
      <c r="W242" s="63"/>
      <c r="X242" s="63"/>
      <c r="Y242" s="66"/>
      <c r="Z242" s="191" t="str">
        <f t="shared" si="11"/>
        <v/>
      </c>
      <c r="AA242" s="192" t="str">
        <f t="shared" si="10"/>
        <v/>
      </c>
    </row>
    <row r="243" spans="1:27" x14ac:dyDescent="0.35">
      <c r="A243" s="156">
        <v>234</v>
      </c>
      <c r="B243" s="60"/>
      <c r="C243" s="60"/>
      <c r="D243" s="71"/>
      <c r="E243" s="71"/>
      <c r="F243" s="193" t="str">
        <f t="shared" si="9"/>
        <v/>
      </c>
      <c r="G243" s="71"/>
      <c r="H243" s="66"/>
      <c r="I243" s="62"/>
      <c r="J243" s="72"/>
      <c r="K243" s="88"/>
      <c r="L243" s="67"/>
      <c r="M243" s="67"/>
      <c r="N243" s="71"/>
      <c r="O243" s="71"/>
      <c r="P243" s="63"/>
      <c r="Q243" s="67"/>
      <c r="R243" s="63"/>
      <c r="S243" s="66"/>
      <c r="T243" s="63"/>
      <c r="U243" s="66"/>
      <c r="V243" s="63"/>
      <c r="W243" s="63"/>
      <c r="X243" s="63"/>
      <c r="Y243" s="66"/>
      <c r="Z243" s="191" t="str">
        <f t="shared" si="11"/>
        <v/>
      </c>
      <c r="AA243" s="192" t="str">
        <f t="shared" si="10"/>
        <v/>
      </c>
    </row>
    <row r="244" spans="1:27" x14ac:dyDescent="0.35">
      <c r="A244" s="156">
        <v>235</v>
      </c>
      <c r="B244" s="60"/>
      <c r="C244" s="60"/>
      <c r="D244" s="71"/>
      <c r="E244" s="71"/>
      <c r="F244" s="193" t="str">
        <f t="shared" si="9"/>
        <v/>
      </c>
      <c r="G244" s="71"/>
      <c r="H244" s="66"/>
      <c r="I244" s="62"/>
      <c r="J244" s="72"/>
      <c r="K244" s="88"/>
      <c r="L244" s="67"/>
      <c r="M244" s="67"/>
      <c r="N244" s="71"/>
      <c r="O244" s="71"/>
      <c r="P244" s="63"/>
      <c r="Q244" s="67"/>
      <c r="R244" s="63"/>
      <c r="S244" s="66"/>
      <c r="T244" s="63"/>
      <c r="U244" s="66"/>
      <c r="V244" s="63"/>
      <c r="W244" s="63"/>
      <c r="X244" s="63"/>
      <c r="Y244" s="66"/>
      <c r="Z244" s="191" t="str">
        <f t="shared" si="11"/>
        <v/>
      </c>
      <c r="AA244" s="192" t="str">
        <f t="shared" si="10"/>
        <v/>
      </c>
    </row>
    <row r="245" spans="1:27" x14ac:dyDescent="0.35">
      <c r="A245" s="156">
        <v>236</v>
      </c>
      <c r="B245" s="60"/>
      <c r="C245" s="60"/>
      <c r="D245" s="71"/>
      <c r="E245" s="71"/>
      <c r="F245" s="193" t="str">
        <f t="shared" si="9"/>
        <v/>
      </c>
      <c r="G245" s="71"/>
      <c r="H245" s="66"/>
      <c r="I245" s="62"/>
      <c r="J245" s="72"/>
      <c r="K245" s="88"/>
      <c r="L245" s="67"/>
      <c r="M245" s="67"/>
      <c r="N245" s="71"/>
      <c r="O245" s="71"/>
      <c r="P245" s="63"/>
      <c r="Q245" s="67"/>
      <c r="R245" s="63"/>
      <c r="S245" s="66"/>
      <c r="T245" s="63"/>
      <c r="U245" s="66"/>
      <c r="V245" s="63"/>
      <c r="W245" s="63"/>
      <c r="X245" s="63"/>
      <c r="Y245" s="66"/>
      <c r="Z245" s="191" t="str">
        <f t="shared" si="11"/>
        <v/>
      </c>
      <c r="AA245" s="192" t="str">
        <f t="shared" si="10"/>
        <v/>
      </c>
    </row>
    <row r="246" spans="1:27" x14ac:dyDescent="0.35">
      <c r="A246" s="156">
        <v>237</v>
      </c>
      <c r="B246" s="60"/>
      <c r="C246" s="60"/>
      <c r="D246" s="71"/>
      <c r="E246" s="71"/>
      <c r="F246" s="193" t="str">
        <f t="shared" si="9"/>
        <v/>
      </c>
      <c r="G246" s="71"/>
      <c r="H246" s="66"/>
      <c r="I246" s="62"/>
      <c r="J246" s="72"/>
      <c r="K246" s="88"/>
      <c r="L246" s="67"/>
      <c r="M246" s="67"/>
      <c r="N246" s="71"/>
      <c r="O246" s="71"/>
      <c r="P246" s="63"/>
      <c r="Q246" s="67"/>
      <c r="R246" s="63"/>
      <c r="S246" s="66"/>
      <c r="T246" s="63"/>
      <c r="U246" s="66"/>
      <c r="V246" s="63"/>
      <c r="W246" s="63"/>
      <c r="X246" s="63"/>
      <c r="Y246" s="66"/>
      <c r="Z246" s="191" t="str">
        <f t="shared" si="11"/>
        <v/>
      </c>
      <c r="AA246" s="192" t="str">
        <f t="shared" si="10"/>
        <v/>
      </c>
    </row>
    <row r="247" spans="1:27" x14ac:dyDescent="0.35">
      <c r="A247" s="156">
        <v>238</v>
      </c>
      <c r="B247" s="60"/>
      <c r="C247" s="60"/>
      <c r="D247" s="71"/>
      <c r="E247" s="71"/>
      <c r="F247" s="193" t="str">
        <f t="shared" si="9"/>
        <v/>
      </c>
      <c r="G247" s="71"/>
      <c r="H247" s="66"/>
      <c r="I247" s="62"/>
      <c r="J247" s="72"/>
      <c r="K247" s="88"/>
      <c r="L247" s="67"/>
      <c r="M247" s="67"/>
      <c r="N247" s="71"/>
      <c r="O247" s="71"/>
      <c r="P247" s="63"/>
      <c r="Q247" s="67"/>
      <c r="R247" s="63"/>
      <c r="S247" s="66"/>
      <c r="T247" s="63"/>
      <c r="U247" s="66"/>
      <c r="V247" s="63"/>
      <c r="W247" s="63"/>
      <c r="X247" s="63"/>
      <c r="Y247" s="66"/>
      <c r="Z247" s="191" t="str">
        <f t="shared" si="11"/>
        <v/>
      </c>
      <c r="AA247" s="192" t="str">
        <f t="shared" si="10"/>
        <v/>
      </c>
    </row>
    <row r="248" spans="1:27" x14ac:dyDescent="0.35">
      <c r="A248" s="156">
        <v>239</v>
      </c>
      <c r="B248" s="60"/>
      <c r="C248" s="60"/>
      <c r="D248" s="71"/>
      <c r="E248" s="71"/>
      <c r="F248" s="193" t="str">
        <f t="shared" si="9"/>
        <v/>
      </c>
      <c r="G248" s="71"/>
      <c r="H248" s="66"/>
      <c r="I248" s="62"/>
      <c r="J248" s="72"/>
      <c r="K248" s="88"/>
      <c r="L248" s="67"/>
      <c r="M248" s="67"/>
      <c r="N248" s="71"/>
      <c r="O248" s="71"/>
      <c r="P248" s="63"/>
      <c r="Q248" s="67"/>
      <c r="R248" s="63"/>
      <c r="S248" s="66"/>
      <c r="T248" s="63"/>
      <c r="U248" s="66"/>
      <c r="V248" s="63"/>
      <c r="W248" s="63"/>
      <c r="X248" s="63"/>
      <c r="Y248" s="66"/>
      <c r="Z248" s="191" t="str">
        <f t="shared" si="11"/>
        <v/>
      </c>
      <c r="AA248" s="192" t="str">
        <f t="shared" si="10"/>
        <v/>
      </c>
    </row>
    <row r="249" spans="1:27" x14ac:dyDescent="0.35">
      <c r="A249" s="156">
        <v>240</v>
      </c>
      <c r="B249" s="60"/>
      <c r="C249" s="60"/>
      <c r="D249" s="71"/>
      <c r="E249" s="71"/>
      <c r="F249" s="193" t="str">
        <f t="shared" si="9"/>
        <v/>
      </c>
      <c r="G249" s="71"/>
      <c r="H249" s="66"/>
      <c r="I249" s="62"/>
      <c r="J249" s="72"/>
      <c r="K249" s="88"/>
      <c r="L249" s="67"/>
      <c r="M249" s="67"/>
      <c r="N249" s="71"/>
      <c r="O249" s="71"/>
      <c r="P249" s="63"/>
      <c r="Q249" s="67"/>
      <c r="R249" s="63"/>
      <c r="S249" s="66"/>
      <c r="T249" s="63"/>
      <c r="U249" s="66"/>
      <c r="V249" s="63"/>
      <c r="W249" s="63"/>
      <c r="X249" s="63"/>
      <c r="Y249" s="66"/>
      <c r="Z249" s="191" t="str">
        <f t="shared" si="11"/>
        <v/>
      </c>
      <c r="AA249" s="192" t="str">
        <f t="shared" si="10"/>
        <v/>
      </c>
    </row>
    <row r="250" spans="1:27" x14ac:dyDescent="0.35">
      <c r="A250" s="156">
        <v>241</v>
      </c>
      <c r="B250" s="60"/>
      <c r="C250" s="60"/>
      <c r="D250" s="71"/>
      <c r="E250" s="71"/>
      <c r="F250" s="193" t="str">
        <f t="shared" si="9"/>
        <v/>
      </c>
      <c r="G250" s="71"/>
      <c r="H250" s="66"/>
      <c r="I250" s="62"/>
      <c r="J250" s="72"/>
      <c r="K250" s="88"/>
      <c r="L250" s="67"/>
      <c r="M250" s="67"/>
      <c r="N250" s="71"/>
      <c r="O250" s="71"/>
      <c r="P250" s="63"/>
      <c r="Q250" s="67"/>
      <c r="R250" s="63"/>
      <c r="S250" s="66"/>
      <c r="T250" s="63"/>
      <c r="U250" s="66"/>
      <c r="V250" s="63"/>
      <c r="W250" s="63"/>
      <c r="X250" s="63"/>
      <c r="Y250" s="66"/>
      <c r="Z250" s="191" t="str">
        <f t="shared" si="11"/>
        <v/>
      </c>
      <c r="AA250" s="192" t="str">
        <f t="shared" si="10"/>
        <v/>
      </c>
    </row>
    <row r="251" spans="1:27" x14ac:dyDescent="0.35">
      <c r="A251" s="156">
        <v>242</v>
      </c>
      <c r="B251" s="60"/>
      <c r="C251" s="60"/>
      <c r="D251" s="71"/>
      <c r="E251" s="71"/>
      <c r="F251" s="193" t="str">
        <f t="shared" si="9"/>
        <v/>
      </c>
      <c r="G251" s="71"/>
      <c r="H251" s="66"/>
      <c r="I251" s="62"/>
      <c r="J251" s="72"/>
      <c r="K251" s="88"/>
      <c r="L251" s="67"/>
      <c r="M251" s="67"/>
      <c r="N251" s="71"/>
      <c r="O251" s="71"/>
      <c r="P251" s="63"/>
      <c r="Q251" s="67"/>
      <c r="R251" s="63"/>
      <c r="S251" s="66"/>
      <c r="T251" s="63"/>
      <c r="U251" s="66"/>
      <c r="V251" s="63"/>
      <c r="W251" s="63"/>
      <c r="X251" s="63"/>
      <c r="Y251" s="66"/>
      <c r="Z251" s="191" t="str">
        <f t="shared" si="11"/>
        <v/>
      </c>
      <c r="AA251" s="192" t="str">
        <f t="shared" si="10"/>
        <v/>
      </c>
    </row>
    <row r="252" spans="1:27" x14ac:dyDescent="0.35">
      <c r="A252" s="156">
        <v>243</v>
      </c>
      <c r="B252" s="60"/>
      <c r="C252" s="60"/>
      <c r="D252" s="71"/>
      <c r="E252" s="71"/>
      <c r="F252" s="193" t="str">
        <f t="shared" si="9"/>
        <v/>
      </c>
      <c r="G252" s="71"/>
      <c r="H252" s="66"/>
      <c r="I252" s="62"/>
      <c r="J252" s="72"/>
      <c r="K252" s="88"/>
      <c r="L252" s="67"/>
      <c r="M252" s="67"/>
      <c r="N252" s="71"/>
      <c r="O252" s="71"/>
      <c r="P252" s="63"/>
      <c r="Q252" s="67"/>
      <c r="R252" s="63"/>
      <c r="S252" s="66"/>
      <c r="T252" s="63"/>
      <c r="U252" s="66"/>
      <c r="V252" s="63"/>
      <c r="W252" s="63"/>
      <c r="X252" s="63"/>
      <c r="Y252" s="66"/>
      <c r="Z252" s="191" t="str">
        <f t="shared" si="11"/>
        <v/>
      </c>
      <c r="AA252" s="192" t="str">
        <f t="shared" si="10"/>
        <v/>
      </c>
    </row>
    <row r="253" spans="1:27" x14ac:dyDescent="0.35">
      <c r="A253" s="156">
        <v>244</v>
      </c>
      <c r="B253" s="60"/>
      <c r="C253" s="60"/>
      <c r="D253" s="71"/>
      <c r="E253" s="71"/>
      <c r="F253" s="193" t="str">
        <f t="shared" si="9"/>
        <v/>
      </c>
      <c r="G253" s="71"/>
      <c r="H253" s="66"/>
      <c r="I253" s="62"/>
      <c r="J253" s="72"/>
      <c r="K253" s="88"/>
      <c r="L253" s="67"/>
      <c r="M253" s="67"/>
      <c r="N253" s="71"/>
      <c r="O253" s="71"/>
      <c r="P253" s="63"/>
      <c r="Q253" s="67"/>
      <c r="R253" s="63"/>
      <c r="S253" s="66"/>
      <c r="T253" s="63"/>
      <c r="U253" s="66"/>
      <c r="V253" s="63"/>
      <c r="W253" s="63"/>
      <c r="X253" s="63"/>
      <c r="Y253" s="66"/>
      <c r="Z253" s="191" t="str">
        <f t="shared" si="11"/>
        <v/>
      </c>
      <c r="AA253" s="192" t="str">
        <f t="shared" si="10"/>
        <v/>
      </c>
    </row>
    <row r="254" spans="1:27" x14ac:dyDescent="0.35">
      <c r="A254" s="156">
        <v>245</v>
      </c>
      <c r="B254" s="60"/>
      <c r="C254" s="60"/>
      <c r="D254" s="71"/>
      <c r="E254" s="71"/>
      <c r="F254" s="193" t="str">
        <f t="shared" si="9"/>
        <v/>
      </c>
      <c r="G254" s="71"/>
      <c r="H254" s="66"/>
      <c r="I254" s="62"/>
      <c r="J254" s="72"/>
      <c r="K254" s="88"/>
      <c r="L254" s="67"/>
      <c r="M254" s="67"/>
      <c r="N254" s="71"/>
      <c r="O254" s="71"/>
      <c r="P254" s="63"/>
      <c r="Q254" s="67"/>
      <c r="R254" s="63"/>
      <c r="S254" s="66"/>
      <c r="T254" s="63"/>
      <c r="U254" s="66"/>
      <c r="V254" s="63"/>
      <c r="W254" s="63"/>
      <c r="X254" s="63"/>
      <c r="Y254" s="66"/>
      <c r="Z254" s="191" t="str">
        <f t="shared" si="11"/>
        <v/>
      </c>
      <c r="AA254" s="192" t="str">
        <f t="shared" si="10"/>
        <v/>
      </c>
    </row>
    <row r="255" spans="1:27" x14ac:dyDescent="0.35">
      <c r="A255" s="156">
        <v>246</v>
      </c>
      <c r="B255" s="60"/>
      <c r="C255" s="60"/>
      <c r="D255" s="71"/>
      <c r="E255" s="71"/>
      <c r="F255" s="193" t="str">
        <f t="shared" si="9"/>
        <v/>
      </c>
      <c r="G255" s="71"/>
      <c r="H255" s="66"/>
      <c r="I255" s="62"/>
      <c r="J255" s="72"/>
      <c r="K255" s="88"/>
      <c r="L255" s="67"/>
      <c r="M255" s="67"/>
      <c r="N255" s="71"/>
      <c r="O255" s="71"/>
      <c r="P255" s="63"/>
      <c r="Q255" s="67"/>
      <c r="R255" s="63"/>
      <c r="S255" s="66"/>
      <c r="T255" s="63"/>
      <c r="U255" s="66"/>
      <c r="V255" s="63"/>
      <c r="W255" s="63"/>
      <c r="X255" s="63"/>
      <c r="Y255" s="66"/>
      <c r="Z255" s="191" t="str">
        <f t="shared" si="11"/>
        <v/>
      </c>
      <c r="AA255" s="192" t="str">
        <f t="shared" si="10"/>
        <v/>
      </c>
    </row>
    <row r="256" spans="1:27" x14ac:dyDescent="0.35">
      <c r="A256" s="156">
        <v>247</v>
      </c>
      <c r="B256" s="60"/>
      <c r="C256" s="60"/>
      <c r="D256" s="71"/>
      <c r="E256" s="71"/>
      <c r="F256" s="193" t="str">
        <f t="shared" si="9"/>
        <v/>
      </c>
      <c r="G256" s="71"/>
      <c r="H256" s="66"/>
      <c r="I256" s="62"/>
      <c r="J256" s="72"/>
      <c r="K256" s="88"/>
      <c r="L256" s="67"/>
      <c r="M256" s="67"/>
      <c r="N256" s="71"/>
      <c r="O256" s="71"/>
      <c r="P256" s="63"/>
      <c r="Q256" s="67"/>
      <c r="R256" s="63"/>
      <c r="S256" s="66"/>
      <c r="T256" s="63"/>
      <c r="U256" s="66"/>
      <c r="V256" s="63"/>
      <c r="W256" s="63"/>
      <c r="X256" s="63"/>
      <c r="Y256" s="66"/>
      <c r="Z256" s="191" t="str">
        <f t="shared" si="11"/>
        <v/>
      </c>
      <c r="AA256" s="192" t="str">
        <f t="shared" si="10"/>
        <v/>
      </c>
    </row>
    <row r="257" spans="1:27" x14ac:dyDescent="0.35">
      <c r="A257" s="156">
        <v>248</v>
      </c>
      <c r="B257" s="60"/>
      <c r="C257" s="60"/>
      <c r="D257" s="71"/>
      <c r="E257" s="71"/>
      <c r="F257" s="193" t="str">
        <f t="shared" si="9"/>
        <v/>
      </c>
      <c r="G257" s="71"/>
      <c r="H257" s="66"/>
      <c r="I257" s="62"/>
      <c r="J257" s="72"/>
      <c r="K257" s="88"/>
      <c r="L257" s="67"/>
      <c r="M257" s="67"/>
      <c r="N257" s="71"/>
      <c r="O257" s="71"/>
      <c r="P257" s="63"/>
      <c r="Q257" s="67"/>
      <c r="R257" s="63"/>
      <c r="S257" s="66"/>
      <c r="T257" s="63"/>
      <c r="U257" s="66"/>
      <c r="V257" s="63"/>
      <c r="W257" s="63"/>
      <c r="X257" s="63"/>
      <c r="Y257" s="66"/>
      <c r="Z257" s="191" t="str">
        <f t="shared" si="11"/>
        <v/>
      </c>
      <c r="AA257" s="192" t="str">
        <f t="shared" si="10"/>
        <v/>
      </c>
    </row>
    <row r="258" spans="1:27" x14ac:dyDescent="0.35">
      <c r="A258" s="156">
        <v>249</v>
      </c>
      <c r="B258" s="60"/>
      <c r="C258" s="60"/>
      <c r="D258" s="71"/>
      <c r="E258" s="71"/>
      <c r="F258" s="193" t="str">
        <f t="shared" si="9"/>
        <v/>
      </c>
      <c r="G258" s="71"/>
      <c r="H258" s="66"/>
      <c r="I258" s="62"/>
      <c r="J258" s="72"/>
      <c r="K258" s="88"/>
      <c r="L258" s="67"/>
      <c r="M258" s="67"/>
      <c r="N258" s="71"/>
      <c r="O258" s="71"/>
      <c r="P258" s="63"/>
      <c r="Q258" s="67"/>
      <c r="R258" s="63"/>
      <c r="S258" s="66"/>
      <c r="T258" s="63"/>
      <c r="U258" s="66"/>
      <c r="V258" s="63"/>
      <c r="W258" s="63"/>
      <c r="X258" s="63"/>
      <c r="Y258" s="66"/>
      <c r="Z258" s="191" t="str">
        <f t="shared" si="11"/>
        <v/>
      </c>
      <c r="AA258" s="192" t="str">
        <f t="shared" si="10"/>
        <v/>
      </c>
    </row>
    <row r="259" spans="1:27" x14ac:dyDescent="0.35">
      <c r="A259" s="156">
        <v>250</v>
      </c>
      <c r="B259" s="60"/>
      <c r="C259" s="60"/>
      <c r="D259" s="71"/>
      <c r="E259" s="71"/>
      <c r="F259" s="193" t="str">
        <f t="shared" si="9"/>
        <v/>
      </c>
      <c r="G259" s="71"/>
      <c r="H259" s="66"/>
      <c r="I259" s="62"/>
      <c r="J259" s="72"/>
      <c r="K259" s="88"/>
      <c r="L259" s="67"/>
      <c r="M259" s="67"/>
      <c r="N259" s="71"/>
      <c r="O259" s="71"/>
      <c r="P259" s="63"/>
      <c r="Q259" s="67"/>
      <c r="R259" s="63"/>
      <c r="S259" s="66"/>
      <c r="T259" s="63"/>
      <c r="U259" s="66"/>
      <c r="V259" s="63"/>
      <c r="W259" s="63"/>
      <c r="X259" s="63"/>
      <c r="Y259" s="66"/>
      <c r="Z259" s="191" t="str">
        <f t="shared" si="11"/>
        <v/>
      </c>
      <c r="AA259" s="192" t="str">
        <f t="shared" si="10"/>
        <v/>
      </c>
    </row>
    <row r="260" spans="1:27" x14ac:dyDescent="0.35">
      <c r="A260" s="156">
        <v>251</v>
      </c>
      <c r="B260" s="60"/>
      <c r="C260" s="60"/>
      <c r="D260" s="71"/>
      <c r="E260" s="71"/>
      <c r="F260" s="193" t="str">
        <f t="shared" si="9"/>
        <v/>
      </c>
      <c r="G260" s="71"/>
      <c r="H260" s="66"/>
      <c r="I260" s="62"/>
      <c r="J260" s="72"/>
      <c r="K260" s="88"/>
      <c r="L260" s="67"/>
      <c r="M260" s="67"/>
      <c r="N260" s="71"/>
      <c r="O260" s="71"/>
      <c r="P260" s="63"/>
      <c r="Q260" s="67"/>
      <c r="R260" s="63"/>
      <c r="S260" s="66"/>
      <c r="T260" s="63"/>
      <c r="U260" s="66"/>
      <c r="V260" s="63"/>
      <c r="W260" s="63"/>
      <c r="X260" s="63"/>
      <c r="Y260" s="66"/>
      <c r="Z260" s="191" t="str">
        <f t="shared" si="11"/>
        <v/>
      </c>
      <c r="AA260" s="192" t="str">
        <f t="shared" si="10"/>
        <v/>
      </c>
    </row>
    <row r="261" spans="1:27" x14ac:dyDescent="0.35">
      <c r="A261" s="156">
        <v>252</v>
      </c>
      <c r="B261" s="60"/>
      <c r="C261" s="60"/>
      <c r="D261" s="71"/>
      <c r="E261" s="71"/>
      <c r="F261" s="193" t="str">
        <f t="shared" si="9"/>
        <v/>
      </c>
      <c r="G261" s="71"/>
      <c r="H261" s="66"/>
      <c r="I261" s="62"/>
      <c r="J261" s="72"/>
      <c r="K261" s="88"/>
      <c r="L261" s="67"/>
      <c r="M261" s="67"/>
      <c r="N261" s="71"/>
      <c r="O261" s="71"/>
      <c r="P261" s="63"/>
      <c r="Q261" s="67"/>
      <c r="R261" s="63"/>
      <c r="S261" s="66"/>
      <c r="T261" s="63"/>
      <c r="U261" s="66"/>
      <c r="V261" s="63"/>
      <c r="W261" s="63"/>
      <c r="X261" s="63"/>
      <c r="Y261" s="66"/>
      <c r="Z261" s="191" t="str">
        <f t="shared" si="11"/>
        <v/>
      </c>
      <c r="AA261" s="192" t="str">
        <f t="shared" si="10"/>
        <v/>
      </c>
    </row>
    <row r="262" spans="1:27" x14ac:dyDescent="0.35">
      <c r="A262" s="156">
        <v>253</v>
      </c>
      <c r="B262" s="60"/>
      <c r="C262" s="60"/>
      <c r="D262" s="71"/>
      <c r="E262" s="71"/>
      <c r="F262" s="193" t="str">
        <f t="shared" si="9"/>
        <v/>
      </c>
      <c r="G262" s="71"/>
      <c r="H262" s="66"/>
      <c r="I262" s="62"/>
      <c r="J262" s="72"/>
      <c r="K262" s="88"/>
      <c r="L262" s="67"/>
      <c r="M262" s="67"/>
      <c r="N262" s="71"/>
      <c r="O262" s="71"/>
      <c r="P262" s="63"/>
      <c r="Q262" s="67"/>
      <c r="R262" s="63"/>
      <c r="S262" s="66"/>
      <c r="T262" s="63"/>
      <c r="U262" s="66"/>
      <c r="V262" s="63"/>
      <c r="W262" s="63"/>
      <c r="X262" s="63"/>
      <c r="Y262" s="66"/>
      <c r="Z262" s="191" t="str">
        <f t="shared" si="11"/>
        <v/>
      </c>
      <c r="AA262" s="192" t="str">
        <f t="shared" si="10"/>
        <v/>
      </c>
    </row>
    <row r="263" spans="1:27" x14ac:dyDescent="0.35">
      <c r="A263" s="156">
        <v>254</v>
      </c>
      <c r="B263" s="60"/>
      <c r="C263" s="60"/>
      <c r="D263" s="71"/>
      <c r="E263" s="71"/>
      <c r="F263" s="193" t="str">
        <f t="shared" si="9"/>
        <v/>
      </c>
      <c r="G263" s="71"/>
      <c r="H263" s="66"/>
      <c r="I263" s="62"/>
      <c r="J263" s="72"/>
      <c r="K263" s="88"/>
      <c r="L263" s="67"/>
      <c r="M263" s="67"/>
      <c r="N263" s="71"/>
      <c r="O263" s="71"/>
      <c r="P263" s="63"/>
      <c r="Q263" s="67"/>
      <c r="R263" s="63"/>
      <c r="S263" s="66"/>
      <c r="T263" s="63"/>
      <c r="U263" s="66"/>
      <c r="V263" s="63"/>
      <c r="W263" s="63"/>
      <c r="X263" s="63"/>
      <c r="Y263" s="66"/>
      <c r="Z263" s="191" t="str">
        <f t="shared" si="11"/>
        <v/>
      </c>
      <c r="AA263" s="192" t="str">
        <f t="shared" si="10"/>
        <v/>
      </c>
    </row>
    <row r="264" spans="1:27" x14ac:dyDescent="0.35">
      <c r="A264" s="156">
        <v>255</v>
      </c>
      <c r="B264" s="60"/>
      <c r="C264" s="60"/>
      <c r="D264" s="71"/>
      <c r="E264" s="71"/>
      <c r="F264" s="193" t="str">
        <f t="shared" si="9"/>
        <v/>
      </c>
      <c r="G264" s="71"/>
      <c r="H264" s="66"/>
      <c r="I264" s="62"/>
      <c r="J264" s="72"/>
      <c r="K264" s="88"/>
      <c r="L264" s="67"/>
      <c r="M264" s="67"/>
      <c r="N264" s="71"/>
      <c r="O264" s="71"/>
      <c r="P264" s="63"/>
      <c r="Q264" s="67"/>
      <c r="R264" s="63"/>
      <c r="S264" s="66"/>
      <c r="T264" s="63"/>
      <c r="U264" s="66"/>
      <c r="V264" s="63"/>
      <c r="W264" s="63"/>
      <c r="X264" s="63"/>
      <c r="Y264" s="66"/>
      <c r="Z264" s="191" t="str">
        <f t="shared" si="11"/>
        <v/>
      </c>
      <c r="AA264" s="192" t="str">
        <f t="shared" si="10"/>
        <v/>
      </c>
    </row>
    <row r="265" spans="1:27" x14ac:dyDescent="0.35">
      <c r="A265" s="156">
        <v>256</v>
      </c>
      <c r="B265" s="60"/>
      <c r="C265" s="60"/>
      <c r="D265" s="71"/>
      <c r="E265" s="71"/>
      <c r="F265" s="193" t="str">
        <f t="shared" si="9"/>
        <v/>
      </c>
      <c r="G265" s="71"/>
      <c r="H265" s="66"/>
      <c r="I265" s="62"/>
      <c r="J265" s="72"/>
      <c r="K265" s="88"/>
      <c r="L265" s="67"/>
      <c r="M265" s="67"/>
      <c r="N265" s="71"/>
      <c r="O265" s="71"/>
      <c r="P265" s="63"/>
      <c r="Q265" s="67"/>
      <c r="R265" s="63"/>
      <c r="S265" s="66"/>
      <c r="T265" s="63"/>
      <c r="U265" s="66"/>
      <c r="V265" s="63"/>
      <c r="W265" s="63"/>
      <c r="X265" s="63"/>
      <c r="Y265" s="66"/>
      <c r="Z265" s="191" t="str">
        <f t="shared" si="11"/>
        <v/>
      </c>
      <c r="AA265" s="192" t="str">
        <f t="shared" si="10"/>
        <v/>
      </c>
    </row>
    <row r="266" spans="1:27" x14ac:dyDescent="0.35">
      <c r="A266" s="156">
        <v>257</v>
      </c>
      <c r="B266" s="60"/>
      <c r="C266" s="60"/>
      <c r="D266" s="71"/>
      <c r="E266" s="71"/>
      <c r="F266" s="193" t="str">
        <f t="shared" si="9"/>
        <v/>
      </c>
      <c r="G266" s="71"/>
      <c r="H266" s="66"/>
      <c r="I266" s="62"/>
      <c r="J266" s="72"/>
      <c r="K266" s="88"/>
      <c r="L266" s="67"/>
      <c r="M266" s="67"/>
      <c r="N266" s="71"/>
      <c r="O266" s="71"/>
      <c r="P266" s="63"/>
      <c r="Q266" s="67"/>
      <c r="R266" s="63"/>
      <c r="S266" s="66"/>
      <c r="T266" s="63"/>
      <c r="U266" s="66"/>
      <c r="V266" s="63"/>
      <c r="W266" s="63"/>
      <c r="X266" s="63"/>
      <c r="Y266" s="66"/>
      <c r="Z266" s="191" t="str">
        <f t="shared" si="11"/>
        <v/>
      </c>
      <c r="AA266" s="192" t="str">
        <f t="shared" si="10"/>
        <v/>
      </c>
    </row>
    <row r="267" spans="1:27" x14ac:dyDescent="0.35">
      <c r="A267" s="156">
        <v>258</v>
      </c>
      <c r="B267" s="60"/>
      <c r="C267" s="60"/>
      <c r="D267" s="71"/>
      <c r="E267" s="71"/>
      <c r="F267" s="193" t="str">
        <f t="shared" ref="F267:F330" si="12">IF(ISBLANK(B267),"",E267-D267+1)</f>
        <v/>
      </c>
      <c r="G267" s="71"/>
      <c r="H267" s="66"/>
      <c r="I267" s="62"/>
      <c r="J267" s="72"/>
      <c r="K267" s="88"/>
      <c r="L267" s="67"/>
      <c r="M267" s="67"/>
      <c r="N267" s="71"/>
      <c r="O267" s="71"/>
      <c r="P267" s="63"/>
      <c r="Q267" s="67"/>
      <c r="R267" s="63"/>
      <c r="S267" s="66"/>
      <c r="T267" s="63"/>
      <c r="U267" s="66"/>
      <c r="V267" s="63"/>
      <c r="W267" s="63"/>
      <c r="X267" s="63"/>
      <c r="Y267" s="66"/>
      <c r="Z267" s="191" t="str">
        <f t="shared" si="11"/>
        <v/>
      </c>
      <c r="AA267" s="192" t="str">
        <f t="shared" si="10"/>
        <v/>
      </c>
    </row>
    <row r="268" spans="1:27" x14ac:dyDescent="0.35">
      <c r="A268" s="156">
        <v>259</v>
      </c>
      <c r="B268" s="60"/>
      <c r="C268" s="60"/>
      <c r="D268" s="71"/>
      <c r="E268" s="71"/>
      <c r="F268" s="193" t="str">
        <f t="shared" si="12"/>
        <v/>
      </c>
      <c r="G268" s="71"/>
      <c r="H268" s="66"/>
      <c r="I268" s="62"/>
      <c r="J268" s="72"/>
      <c r="K268" s="88"/>
      <c r="L268" s="67"/>
      <c r="M268" s="67"/>
      <c r="N268" s="71"/>
      <c r="O268" s="71"/>
      <c r="P268" s="63"/>
      <c r="Q268" s="67"/>
      <c r="R268" s="63"/>
      <c r="S268" s="66"/>
      <c r="T268" s="63"/>
      <c r="U268" s="66"/>
      <c r="V268" s="63"/>
      <c r="W268" s="63"/>
      <c r="X268" s="63"/>
      <c r="Y268" s="66"/>
      <c r="Z268" s="191" t="str">
        <f t="shared" si="11"/>
        <v/>
      </c>
      <c r="AA268" s="192" t="str">
        <f t="shared" ref="AA268:AA331" si="13">IF(ISBLANK(B268),"",IF(I268="скм/м",F268*(H268*Z268*(IF(K268="Мониторинг с использованием систем непрерывного мониторинга выбросов (CEMS)",L268,P268)/100)*0.6776*1*1440*(1/1000)),F268*(H268*Z268*(IF(K268="Мониторинг с использованием систем непрерывного мониторинга выбросов (CEMS)",L268,P268)/100)*0.6776*(288.706/R268)*(T268/101325)*1440*(1/1000))))</f>
        <v/>
      </c>
    </row>
    <row r="269" spans="1:27" x14ac:dyDescent="0.35">
      <c r="A269" s="156">
        <v>260</v>
      </c>
      <c r="B269" s="60"/>
      <c r="C269" s="60"/>
      <c r="D269" s="71"/>
      <c r="E269" s="71"/>
      <c r="F269" s="193" t="str">
        <f t="shared" si="12"/>
        <v/>
      </c>
      <c r="G269" s="71"/>
      <c r="H269" s="66"/>
      <c r="I269" s="62"/>
      <c r="J269" s="72"/>
      <c r="K269" s="88"/>
      <c r="L269" s="67"/>
      <c r="M269" s="67"/>
      <c r="N269" s="71"/>
      <c r="O269" s="71"/>
      <c r="P269" s="63"/>
      <c r="Q269" s="67"/>
      <c r="R269" s="63"/>
      <c r="S269" s="66"/>
      <c r="T269" s="63"/>
      <c r="U269" s="66"/>
      <c r="V269" s="63"/>
      <c r="W269" s="63"/>
      <c r="X269" s="63"/>
      <c r="Y269" s="66"/>
      <c r="Z269" s="191" t="str">
        <f t="shared" ref="Z269:Z332" si="14">IF(ISBLANK(B269),"",IF(X269=0,1,(IF(V269="Скорость потока измерялась на сухой основе, а концентрация CH4 измерялась на влажной основе",1/(1-X269),1-X269))))</f>
        <v/>
      </c>
      <c r="AA269" s="192" t="str">
        <f t="shared" si="13"/>
        <v/>
      </c>
    </row>
    <row r="270" spans="1:27" x14ac:dyDescent="0.35">
      <c r="A270" s="156">
        <v>261</v>
      </c>
      <c r="B270" s="60"/>
      <c r="C270" s="60"/>
      <c r="D270" s="71"/>
      <c r="E270" s="71"/>
      <c r="F270" s="193" t="str">
        <f t="shared" si="12"/>
        <v/>
      </c>
      <c r="G270" s="71"/>
      <c r="H270" s="66"/>
      <c r="I270" s="62"/>
      <c r="J270" s="72"/>
      <c r="K270" s="88"/>
      <c r="L270" s="67"/>
      <c r="M270" s="67"/>
      <c r="N270" s="71"/>
      <c r="O270" s="71"/>
      <c r="P270" s="63"/>
      <c r="Q270" s="67"/>
      <c r="R270" s="63"/>
      <c r="S270" s="66"/>
      <c r="T270" s="63"/>
      <c r="U270" s="66"/>
      <c r="V270" s="63"/>
      <c r="W270" s="63"/>
      <c r="X270" s="63"/>
      <c r="Y270" s="66"/>
      <c r="Z270" s="191" t="str">
        <f t="shared" si="14"/>
        <v/>
      </c>
      <c r="AA270" s="192" t="str">
        <f t="shared" si="13"/>
        <v/>
      </c>
    </row>
    <row r="271" spans="1:27" x14ac:dyDescent="0.35">
      <c r="A271" s="156">
        <v>262</v>
      </c>
      <c r="B271" s="60"/>
      <c r="C271" s="60"/>
      <c r="D271" s="71"/>
      <c r="E271" s="71"/>
      <c r="F271" s="193" t="str">
        <f t="shared" si="12"/>
        <v/>
      </c>
      <c r="G271" s="71"/>
      <c r="H271" s="66"/>
      <c r="I271" s="62"/>
      <c r="J271" s="72"/>
      <c r="K271" s="88"/>
      <c r="L271" s="67"/>
      <c r="M271" s="67"/>
      <c r="N271" s="71"/>
      <c r="O271" s="71"/>
      <c r="P271" s="63"/>
      <c r="Q271" s="67"/>
      <c r="R271" s="63"/>
      <c r="S271" s="66"/>
      <c r="T271" s="63"/>
      <c r="U271" s="66"/>
      <c r="V271" s="63"/>
      <c r="W271" s="63"/>
      <c r="X271" s="63"/>
      <c r="Y271" s="66"/>
      <c r="Z271" s="191" t="str">
        <f t="shared" si="14"/>
        <v/>
      </c>
      <c r="AA271" s="192" t="str">
        <f t="shared" si="13"/>
        <v/>
      </c>
    </row>
    <row r="272" spans="1:27" x14ac:dyDescent="0.35">
      <c r="A272" s="156">
        <v>263</v>
      </c>
      <c r="B272" s="60"/>
      <c r="C272" s="60"/>
      <c r="D272" s="71"/>
      <c r="E272" s="71"/>
      <c r="F272" s="193" t="str">
        <f t="shared" si="12"/>
        <v/>
      </c>
      <c r="G272" s="71"/>
      <c r="H272" s="66"/>
      <c r="I272" s="62"/>
      <c r="J272" s="72"/>
      <c r="K272" s="88"/>
      <c r="L272" s="67"/>
      <c r="M272" s="67"/>
      <c r="N272" s="71"/>
      <c r="O272" s="71"/>
      <c r="P272" s="63"/>
      <c r="Q272" s="67"/>
      <c r="R272" s="63"/>
      <c r="S272" s="66"/>
      <c r="T272" s="63"/>
      <c r="U272" s="66"/>
      <c r="V272" s="63"/>
      <c r="W272" s="63"/>
      <c r="X272" s="63"/>
      <c r="Y272" s="66"/>
      <c r="Z272" s="191" t="str">
        <f t="shared" si="14"/>
        <v/>
      </c>
      <c r="AA272" s="192" t="str">
        <f t="shared" si="13"/>
        <v/>
      </c>
    </row>
    <row r="273" spans="1:27" x14ac:dyDescent="0.35">
      <c r="A273" s="156">
        <v>264</v>
      </c>
      <c r="B273" s="60"/>
      <c r="C273" s="60"/>
      <c r="D273" s="71"/>
      <c r="E273" s="71"/>
      <c r="F273" s="193" t="str">
        <f t="shared" si="12"/>
        <v/>
      </c>
      <c r="G273" s="71"/>
      <c r="H273" s="66"/>
      <c r="I273" s="62"/>
      <c r="J273" s="72"/>
      <c r="K273" s="88"/>
      <c r="L273" s="67"/>
      <c r="M273" s="67"/>
      <c r="N273" s="71"/>
      <c r="O273" s="71"/>
      <c r="P273" s="63"/>
      <c r="Q273" s="67"/>
      <c r="R273" s="63"/>
      <c r="S273" s="66"/>
      <c r="T273" s="63"/>
      <c r="U273" s="66"/>
      <c r="V273" s="63"/>
      <c r="W273" s="63"/>
      <c r="X273" s="63"/>
      <c r="Y273" s="66"/>
      <c r="Z273" s="191" t="str">
        <f t="shared" si="14"/>
        <v/>
      </c>
      <c r="AA273" s="192" t="str">
        <f t="shared" si="13"/>
        <v/>
      </c>
    </row>
    <row r="274" spans="1:27" x14ac:dyDescent="0.35">
      <c r="A274" s="156">
        <v>265</v>
      </c>
      <c r="B274" s="60"/>
      <c r="C274" s="60"/>
      <c r="D274" s="71"/>
      <c r="E274" s="71"/>
      <c r="F274" s="193" t="str">
        <f t="shared" si="12"/>
        <v/>
      </c>
      <c r="G274" s="71"/>
      <c r="H274" s="66"/>
      <c r="I274" s="62"/>
      <c r="J274" s="72"/>
      <c r="K274" s="88"/>
      <c r="L274" s="67"/>
      <c r="M274" s="67"/>
      <c r="N274" s="71"/>
      <c r="O274" s="71"/>
      <c r="P274" s="63"/>
      <c r="Q274" s="67"/>
      <c r="R274" s="63"/>
      <c r="S274" s="66"/>
      <c r="T274" s="63"/>
      <c r="U274" s="66"/>
      <c r="V274" s="63"/>
      <c r="W274" s="63"/>
      <c r="X274" s="63"/>
      <c r="Y274" s="66"/>
      <c r="Z274" s="191" t="str">
        <f t="shared" si="14"/>
        <v/>
      </c>
      <c r="AA274" s="192" t="str">
        <f t="shared" si="13"/>
        <v/>
      </c>
    </row>
    <row r="275" spans="1:27" x14ac:dyDescent="0.35">
      <c r="A275" s="156">
        <v>266</v>
      </c>
      <c r="B275" s="60"/>
      <c r="C275" s="60"/>
      <c r="D275" s="71"/>
      <c r="E275" s="71"/>
      <c r="F275" s="193" t="str">
        <f t="shared" si="12"/>
        <v/>
      </c>
      <c r="G275" s="71"/>
      <c r="H275" s="66"/>
      <c r="I275" s="62"/>
      <c r="J275" s="72"/>
      <c r="K275" s="88"/>
      <c r="L275" s="67"/>
      <c r="M275" s="67"/>
      <c r="N275" s="71"/>
      <c r="O275" s="71"/>
      <c r="P275" s="63"/>
      <c r="Q275" s="67"/>
      <c r="R275" s="63"/>
      <c r="S275" s="66"/>
      <c r="T275" s="63"/>
      <c r="U275" s="66"/>
      <c r="V275" s="63"/>
      <c r="W275" s="63"/>
      <c r="X275" s="63"/>
      <c r="Y275" s="66"/>
      <c r="Z275" s="191" t="str">
        <f t="shared" si="14"/>
        <v/>
      </c>
      <c r="AA275" s="192" t="str">
        <f t="shared" si="13"/>
        <v/>
      </c>
    </row>
    <row r="276" spans="1:27" x14ac:dyDescent="0.35">
      <c r="A276" s="156">
        <v>267</v>
      </c>
      <c r="B276" s="60"/>
      <c r="C276" s="60"/>
      <c r="D276" s="71"/>
      <c r="E276" s="71"/>
      <c r="F276" s="193" t="str">
        <f t="shared" si="12"/>
        <v/>
      </c>
      <c r="G276" s="71"/>
      <c r="H276" s="66"/>
      <c r="I276" s="62"/>
      <c r="J276" s="72"/>
      <c r="K276" s="88"/>
      <c r="L276" s="67"/>
      <c r="M276" s="67"/>
      <c r="N276" s="71"/>
      <c r="O276" s="71"/>
      <c r="P276" s="63"/>
      <c r="Q276" s="67"/>
      <c r="R276" s="63"/>
      <c r="S276" s="66"/>
      <c r="T276" s="63"/>
      <c r="U276" s="66"/>
      <c r="V276" s="63"/>
      <c r="W276" s="63"/>
      <c r="X276" s="63"/>
      <c r="Y276" s="66"/>
      <c r="Z276" s="191" t="str">
        <f t="shared" si="14"/>
        <v/>
      </c>
      <c r="AA276" s="192" t="str">
        <f t="shared" si="13"/>
        <v/>
      </c>
    </row>
    <row r="277" spans="1:27" x14ac:dyDescent="0.35">
      <c r="A277" s="156">
        <v>268</v>
      </c>
      <c r="B277" s="60"/>
      <c r="C277" s="60"/>
      <c r="D277" s="71"/>
      <c r="E277" s="71"/>
      <c r="F277" s="193" t="str">
        <f t="shared" si="12"/>
        <v/>
      </c>
      <c r="G277" s="71"/>
      <c r="H277" s="66"/>
      <c r="I277" s="62"/>
      <c r="J277" s="72"/>
      <c r="K277" s="88"/>
      <c r="L277" s="67"/>
      <c r="M277" s="67"/>
      <c r="N277" s="71"/>
      <c r="O277" s="71"/>
      <c r="P277" s="63"/>
      <c r="Q277" s="67"/>
      <c r="R277" s="63"/>
      <c r="S277" s="66"/>
      <c r="T277" s="63"/>
      <c r="U277" s="66"/>
      <c r="V277" s="63"/>
      <c r="W277" s="63"/>
      <c r="X277" s="63"/>
      <c r="Y277" s="66"/>
      <c r="Z277" s="191" t="str">
        <f t="shared" si="14"/>
        <v/>
      </c>
      <c r="AA277" s="192" t="str">
        <f t="shared" si="13"/>
        <v/>
      </c>
    </row>
    <row r="278" spans="1:27" x14ac:dyDescent="0.35">
      <c r="A278" s="156">
        <v>269</v>
      </c>
      <c r="B278" s="60"/>
      <c r="C278" s="60"/>
      <c r="D278" s="71"/>
      <c r="E278" s="71"/>
      <c r="F278" s="193" t="str">
        <f t="shared" si="12"/>
        <v/>
      </c>
      <c r="G278" s="71"/>
      <c r="H278" s="66"/>
      <c r="I278" s="62"/>
      <c r="J278" s="72"/>
      <c r="K278" s="88"/>
      <c r="L278" s="67"/>
      <c r="M278" s="67"/>
      <c r="N278" s="71"/>
      <c r="O278" s="71"/>
      <c r="P278" s="63"/>
      <c r="Q278" s="67"/>
      <c r="R278" s="63"/>
      <c r="S278" s="66"/>
      <c r="T278" s="63"/>
      <c r="U278" s="66"/>
      <c r="V278" s="63"/>
      <c r="W278" s="63"/>
      <c r="X278" s="63"/>
      <c r="Y278" s="66"/>
      <c r="Z278" s="191" t="str">
        <f t="shared" si="14"/>
        <v/>
      </c>
      <c r="AA278" s="192" t="str">
        <f t="shared" si="13"/>
        <v/>
      </c>
    </row>
    <row r="279" spans="1:27" x14ac:dyDescent="0.35">
      <c r="A279" s="156">
        <v>270</v>
      </c>
      <c r="B279" s="60"/>
      <c r="C279" s="60"/>
      <c r="D279" s="71"/>
      <c r="E279" s="71"/>
      <c r="F279" s="193" t="str">
        <f t="shared" si="12"/>
        <v/>
      </c>
      <c r="G279" s="71"/>
      <c r="H279" s="66"/>
      <c r="I279" s="62"/>
      <c r="J279" s="72"/>
      <c r="K279" s="88"/>
      <c r="L279" s="67"/>
      <c r="M279" s="67"/>
      <c r="N279" s="71"/>
      <c r="O279" s="71"/>
      <c r="P279" s="63"/>
      <c r="Q279" s="67"/>
      <c r="R279" s="63"/>
      <c r="S279" s="66"/>
      <c r="T279" s="63"/>
      <c r="U279" s="66"/>
      <c r="V279" s="63"/>
      <c r="W279" s="63"/>
      <c r="X279" s="63"/>
      <c r="Y279" s="66"/>
      <c r="Z279" s="191" t="str">
        <f t="shared" si="14"/>
        <v/>
      </c>
      <c r="AA279" s="192" t="str">
        <f t="shared" si="13"/>
        <v/>
      </c>
    </row>
    <row r="280" spans="1:27" x14ac:dyDescent="0.35">
      <c r="A280" s="156">
        <v>271</v>
      </c>
      <c r="B280" s="60"/>
      <c r="C280" s="60"/>
      <c r="D280" s="71"/>
      <c r="E280" s="71"/>
      <c r="F280" s="193" t="str">
        <f t="shared" si="12"/>
        <v/>
      </c>
      <c r="G280" s="71"/>
      <c r="H280" s="66"/>
      <c r="I280" s="62"/>
      <c r="J280" s="72"/>
      <c r="K280" s="88"/>
      <c r="L280" s="67"/>
      <c r="M280" s="67"/>
      <c r="N280" s="71"/>
      <c r="O280" s="71"/>
      <c r="P280" s="63"/>
      <c r="Q280" s="67"/>
      <c r="R280" s="63"/>
      <c r="S280" s="66"/>
      <c r="T280" s="63"/>
      <c r="U280" s="66"/>
      <c r="V280" s="63"/>
      <c r="W280" s="63"/>
      <c r="X280" s="63"/>
      <c r="Y280" s="66"/>
      <c r="Z280" s="191" t="str">
        <f t="shared" si="14"/>
        <v/>
      </c>
      <c r="AA280" s="192" t="str">
        <f t="shared" si="13"/>
        <v/>
      </c>
    </row>
    <row r="281" spans="1:27" x14ac:dyDescent="0.35">
      <c r="A281" s="156">
        <v>272</v>
      </c>
      <c r="B281" s="60"/>
      <c r="C281" s="60"/>
      <c r="D281" s="71"/>
      <c r="E281" s="71"/>
      <c r="F281" s="193" t="str">
        <f t="shared" si="12"/>
        <v/>
      </c>
      <c r="G281" s="71"/>
      <c r="H281" s="66"/>
      <c r="I281" s="62"/>
      <c r="J281" s="72"/>
      <c r="K281" s="88"/>
      <c r="L281" s="67"/>
      <c r="M281" s="67"/>
      <c r="N281" s="71"/>
      <c r="O281" s="71"/>
      <c r="P281" s="63"/>
      <c r="Q281" s="67"/>
      <c r="R281" s="63"/>
      <c r="S281" s="66"/>
      <c r="T281" s="63"/>
      <c r="U281" s="66"/>
      <c r="V281" s="63"/>
      <c r="W281" s="63"/>
      <c r="X281" s="63"/>
      <c r="Y281" s="66"/>
      <c r="Z281" s="191" t="str">
        <f t="shared" si="14"/>
        <v/>
      </c>
      <c r="AA281" s="192" t="str">
        <f t="shared" si="13"/>
        <v/>
      </c>
    </row>
    <row r="282" spans="1:27" x14ac:dyDescent="0.35">
      <c r="A282" s="156">
        <v>273</v>
      </c>
      <c r="B282" s="60"/>
      <c r="C282" s="60"/>
      <c r="D282" s="71"/>
      <c r="E282" s="71"/>
      <c r="F282" s="193" t="str">
        <f t="shared" si="12"/>
        <v/>
      </c>
      <c r="G282" s="71"/>
      <c r="H282" s="66"/>
      <c r="I282" s="62"/>
      <c r="J282" s="72"/>
      <c r="K282" s="88"/>
      <c r="L282" s="67"/>
      <c r="M282" s="67"/>
      <c r="N282" s="71"/>
      <c r="O282" s="71"/>
      <c r="P282" s="63"/>
      <c r="Q282" s="67"/>
      <c r="R282" s="63"/>
      <c r="S282" s="66"/>
      <c r="T282" s="63"/>
      <c r="U282" s="66"/>
      <c r="V282" s="63"/>
      <c r="W282" s="63"/>
      <c r="X282" s="63"/>
      <c r="Y282" s="66"/>
      <c r="Z282" s="191" t="str">
        <f t="shared" si="14"/>
        <v/>
      </c>
      <c r="AA282" s="192" t="str">
        <f t="shared" si="13"/>
        <v/>
      </c>
    </row>
    <row r="283" spans="1:27" x14ac:dyDescent="0.35">
      <c r="A283" s="156">
        <v>274</v>
      </c>
      <c r="B283" s="60"/>
      <c r="C283" s="60"/>
      <c r="D283" s="71"/>
      <c r="E283" s="71"/>
      <c r="F283" s="193" t="str">
        <f t="shared" si="12"/>
        <v/>
      </c>
      <c r="G283" s="71"/>
      <c r="H283" s="66"/>
      <c r="I283" s="62"/>
      <c r="J283" s="72"/>
      <c r="K283" s="88"/>
      <c r="L283" s="67"/>
      <c r="M283" s="67"/>
      <c r="N283" s="71"/>
      <c r="O283" s="71"/>
      <c r="P283" s="63"/>
      <c r="Q283" s="67"/>
      <c r="R283" s="63"/>
      <c r="S283" s="66"/>
      <c r="T283" s="63"/>
      <c r="U283" s="66"/>
      <c r="V283" s="63"/>
      <c r="W283" s="63"/>
      <c r="X283" s="63"/>
      <c r="Y283" s="66"/>
      <c r="Z283" s="191" t="str">
        <f t="shared" si="14"/>
        <v/>
      </c>
      <c r="AA283" s="192" t="str">
        <f t="shared" si="13"/>
        <v/>
      </c>
    </row>
    <row r="284" spans="1:27" x14ac:dyDescent="0.35">
      <c r="A284" s="156">
        <v>275</v>
      </c>
      <c r="B284" s="60"/>
      <c r="C284" s="60"/>
      <c r="D284" s="71"/>
      <c r="E284" s="71"/>
      <c r="F284" s="193" t="str">
        <f t="shared" si="12"/>
        <v/>
      </c>
      <c r="G284" s="71"/>
      <c r="H284" s="66"/>
      <c r="I284" s="62"/>
      <c r="J284" s="72"/>
      <c r="K284" s="88"/>
      <c r="L284" s="67"/>
      <c r="M284" s="67"/>
      <c r="N284" s="71"/>
      <c r="O284" s="71"/>
      <c r="P284" s="63"/>
      <c r="Q284" s="67"/>
      <c r="R284" s="63"/>
      <c r="S284" s="66"/>
      <c r="T284" s="63"/>
      <c r="U284" s="66"/>
      <c r="V284" s="63"/>
      <c r="W284" s="63"/>
      <c r="X284" s="63"/>
      <c r="Y284" s="66"/>
      <c r="Z284" s="191" t="str">
        <f t="shared" si="14"/>
        <v/>
      </c>
      <c r="AA284" s="192" t="str">
        <f t="shared" si="13"/>
        <v/>
      </c>
    </row>
    <row r="285" spans="1:27" x14ac:dyDescent="0.35">
      <c r="A285" s="156">
        <v>276</v>
      </c>
      <c r="B285" s="60"/>
      <c r="C285" s="60"/>
      <c r="D285" s="71"/>
      <c r="E285" s="71"/>
      <c r="F285" s="193" t="str">
        <f t="shared" si="12"/>
        <v/>
      </c>
      <c r="G285" s="71"/>
      <c r="H285" s="66"/>
      <c r="I285" s="62"/>
      <c r="J285" s="72"/>
      <c r="K285" s="88"/>
      <c r="L285" s="67"/>
      <c r="M285" s="67"/>
      <c r="N285" s="71"/>
      <c r="O285" s="71"/>
      <c r="P285" s="63"/>
      <c r="Q285" s="67"/>
      <c r="R285" s="63"/>
      <c r="S285" s="66"/>
      <c r="T285" s="63"/>
      <c r="U285" s="66"/>
      <c r="V285" s="63"/>
      <c r="W285" s="63"/>
      <c r="X285" s="63"/>
      <c r="Y285" s="66"/>
      <c r="Z285" s="191" t="str">
        <f t="shared" si="14"/>
        <v/>
      </c>
      <c r="AA285" s="192" t="str">
        <f t="shared" si="13"/>
        <v/>
      </c>
    </row>
    <row r="286" spans="1:27" x14ac:dyDescent="0.35">
      <c r="A286" s="156">
        <v>277</v>
      </c>
      <c r="B286" s="60"/>
      <c r="C286" s="60"/>
      <c r="D286" s="71"/>
      <c r="E286" s="71"/>
      <c r="F286" s="193" t="str">
        <f t="shared" si="12"/>
        <v/>
      </c>
      <c r="G286" s="71"/>
      <c r="H286" s="66"/>
      <c r="I286" s="62"/>
      <c r="J286" s="72"/>
      <c r="K286" s="88"/>
      <c r="L286" s="67"/>
      <c r="M286" s="67"/>
      <c r="N286" s="71"/>
      <c r="O286" s="71"/>
      <c r="P286" s="63"/>
      <c r="Q286" s="67"/>
      <c r="R286" s="63"/>
      <c r="S286" s="66"/>
      <c r="T286" s="63"/>
      <c r="U286" s="66"/>
      <c r="V286" s="63"/>
      <c r="W286" s="63"/>
      <c r="X286" s="63"/>
      <c r="Y286" s="66"/>
      <c r="Z286" s="191" t="str">
        <f t="shared" si="14"/>
        <v/>
      </c>
      <c r="AA286" s="192" t="str">
        <f t="shared" si="13"/>
        <v/>
      </c>
    </row>
    <row r="287" spans="1:27" x14ac:dyDescent="0.35">
      <c r="A287" s="156">
        <v>278</v>
      </c>
      <c r="B287" s="60"/>
      <c r="C287" s="60"/>
      <c r="D287" s="71"/>
      <c r="E287" s="71"/>
      <c r="F287" s="193" t="str">
        <f t="shared" si="12"/>
        <v/>
      </c>
      <c r="G287" s="71"/>
      <c r="H287" s="66"/>
      <c r="I287" s="62"/>
      <c r="J287" s="72"/>
      <c r="K287" s="88"/>
      <c r="L287" s="67"/>
      <c r="M287" s="67"/>
      <c r="N287" s="71"/>
      <c r="O287" s="71"/>
      <c r="P287" s="63"/>
      <c r="Q287" s="67"/>
      <c r="R287" s="63"/>
      <c r="S287" s="66"/>
      <c r="T287" s="63"/>
      <c r="U287" s="66"/>
      <c r="V287" s="63"/>
      <c r="W287" s="63"/>
      <c r="X287" s="63"/>
      <c r="Y287" s="66"/>
      <c r="Z287" s="191" t="str">
        <f t="shared" si="14"/>
        <v/>
      </c>
      <c r="AA287" s="192" t="str">
        <f t="shared" si="13"/>
        <v/>
      </c>
    </row>
    <row r="288" spans="1:27" x14ac:dyDescent="0.35">
      <c r="A288" s="156">
        <v>279</v>
      </c>
      <c r="B288" s="60"/>
      <c r="C288" s="60"/>
      <c r="D288" s="71"/>
      <c r="E288" s="71"/>
      <c r="F288" s="193" t="str">
        <f t="shared" si="12"/>
        <v/>
      </c>
      <c r="G288" s="71"/>
      <c r="H288" s="66"/>
      <c r="I288" s="62"/>
      <c r="J288" s="72"/>
      <c r="K288" s="88"/>
      <c r="L288" s="67"/>
      <c r="M288" s="67"/>
      <c r="N288" s="71"/>
      <c r="O288" s="71"/>
      <c r="P288" s="63"/>
      <c r="Q288" s="67"/>
      <c r="R288" s="63"/>
      <c r="S288" s="66"/>
      <c r="T288" s="63"/>
      <c r="U288" s="66"/>
      <c r="V288" s="63"/>
      <c r="W288" s="63"/>
      <c r="X288" s="63"/>
      <c r="Y288" s="66"/>
      <c r="Z288" s="191" t="str">
        <f t="shared" si="14"/>
        <v/>
      </c>
      <c r="AA288" s="192" t="str">
        <f t="shared" si="13"/>
        <v/>
      </c>
    </row>
    <row r="289" spans="1:27" x14ac:dyDescent="0.35">
      <c r="A289" s="156">
        <v>280</v>
      </c>
      <c r="B289" s="60"/>
      <c r="C289" s="60"/>
      <c r="D289" s="71"/>
      <c r="E289" s="71"/>
      <c r="F289" s="193" t="str">
        <f t="shared" si="12"/>
        <v/>
      </c>
      <c r="G289" s="71"/>
      <c r="H289" s="66"/>
      <c r="I289" s="62"/>
      <c r="J289" s="72"/>
      <c r="K289" s="88"/>
      <c r="L289" s="67"/>
      <c r="M289" s="67"/>
      <c r="N289" s="71"/>
      <c r="O289" s="71"/>
      <c r="P289" s="63"/>
      <c r="Q289" s="67"/>
      <c r="R289" s="63"/>
      <c r="S289" s="66"/>
      <c r="T289" s="63"/>
      <c r="U289" s="66"/>
      <c r="V289" s="63"/>
      <c r="W289" s="63"/>
      <c r="X289" s="63"/>
      <c r="Y289" s="66"/>
      <c r="Z289" s="191" t="str">
        <f t="shared" si="14"/>
        <v/>
      </c>
      <c r="AA289" s="192" t="str">
        <f t="shared" si="13"/>
        <v/>
      </c>
    </row>
    <row r="290" spans="1:27" x14ac:dyDescent="0.35">
      <c r="A290" s="156">
        <v>281</v>
      </c>
      <c r="B290" s="60"/>
      <c r="C290" s="60"/>
      <c r="D290" s="71"/>
      <c r="E290" s="71"/>
      <c r="F290" s="193" t="str">
        <f t="shared" si="12"/>
        <v/>
      </c>
      <c r="G290" s="71"/>
      <c r="H290" s="66"/>
      <c r="I290" s="62"/>
      <c r="J290" s="72"/>
      <c r="K290" s="88"/>
      <c r="L290" s="67"/>
      <c r="M290" s="67"/>
      <c r="N290" s="71"/>
      <c r="O290" s="71"/>
      <c r="P290" s="63"/>
      <c r="Q290" s="67"/>
      <c r="R290" s="63"/>
      <c r="S290" s="66"/>
      <c r="T290" s="63"/>
      <c r="U290" s="66"/>
      <c r="V290" s="63"/>
      <c r="W290" s="63"/>
      <c r="X290" s="63"/>
      <c r="Y290" s="66"/>
      <c r="Z290" s="191" t="str">
        <f t="shared" si="14"/>
        <v/>
      </c>
      <c r="AA290" s="192" t="str">
        <f t="shared" si="13"/>
        <v/>
      </c>
    </row>
    <row r="291" spans="1:27" x14ac:dyDescent="0.35">
      <c r="A291" s="156">
        <v>282</v>
      </c>
      <c r="B291" s="60"/>
      <c r="C291" s="60"/>
      <c r="D291" s="71"/>
      <c r="E291" s="71"/>
      <c r="F291" s="193" t="str">
        <f t="shared" si="12"/>
        <v/>
      </c>
      <c r="G291" s="71"/>
      <c r="H291" s="66"/>
      <c r="I291" s="62"/>
      <c r="J291" s="72"/>
      <c r="K291" s="88"/>
      <c r="L291" s="67"/>
      <c r="M291" s="67"/>
      <c r="N291" s="71"/>
      <c r="O291" s="71"/>
      <c r="P291" s="63"/>
      <c r="Q291" s="67"/>
      <c r="R291" s="63"/>
      <c r="S291" s="66"/>
      <c r="T291" s="63"/>
      <c r="U291" s="66"/>
      <c r="V291" s="63"/>
      <c r="W291" s="63"/>
      <c r="X291" s="63"/>
      <c r="Y291" s="66"/>
      <c r="Z291" s="191" t="str">
        <f t="shared" si="14"/>
        <v/>
      </c>
      <c r="AA291" s="192" t="str">
        <f t="shared" si="13"/>
        <v/>
      </c>
    </row>
    <row r="292" spans="1:27" x14ac:dyDescent="0.35">
      <c r="A292" s="156">
        <v>283</v>
      </c>
      <c r="B292" s="60"/>
      <c r="C292" s="60"/>
      <c r="D292" s="71"/>
      <c r="E292" s="71"/>
      <c r="F292" s="193" t="str">
        <f t="shared" si="12"/>
        <v/>
      </c>
      <c r="G292" s="71"/>
      <c r="H292" s="66"/>
      <c r="I292" s="62"/>
      <c r="J292" s="72"/>
      <c r="K292" s="88"/>
      <c r="L292" s="67"/>
      <c r="M292" s="67"/>
      <c r="N292" s="71"/>
      <c r="O292" s="71"/>
      <c r="P292" s="63"/>
      <c r="Q292" s="67"/>
      <c r="R292" s="63"/>
      <c r="S292" s="66"/>
      <c r="T292" s="63"/>
      <c r="U292" s="66"/>
      <c r="V292" s="63"/>
      <c r="W292" s="63"/>
      <c r="X292" s="63"/>
      <c r="Y292" s="66"/>
      <c r="Z292" s="191" t="str">
        <f t="shared" si="14"/>
        <v/>
      </c>
      <c r="AA292" s="192" t="str">
        <f t="shared" si="13"/>
        <v/>
      </c>
    </row>
    <row r="293" spans="1:27" x14ac:dyDescent="0.35">
      <c r="A293" s="156">
        <v>284</v>
      </c>
      <c r="B293" s="60"/>
      <c r="C293" s="60"/>
      <c r="D293" s="71"/>
      <c r="E293" s="71"/>
      <c r="F293" s="193" t="str">
        <f t="shared" si="12"/>
        <v/>
      </c>
      <c r="G293" s="71"/>
      <c r="H293" s="66"/>
      <c r="I293" s="62"/>
      <c r="J293" s="72"/>
      <c r="K293" s="88"/>
      <c r="L293" s="67"/>
      <c r="M293" s="67"/>
      <c r="N293" s="71"/>
      <c r="O293" s="71"/>
      <c r="P293" s="63"/>
      <c r="Q293" s="67"/>
      <c r="R293" s="63"/>
      <c r="S293" s="66"/>
      <c r="T293" s="63"/>
      <c r="U293" s="66"/>
      <c r="V293" s="63"/>
      <c r="W293" s="63"/>
      <c r="X293" s="63"/>
      <c r="Y293" s="66"/>
      <c r="Z293" s="191" t="str">
        <f t="shared" si="14"/>
        <v/>
      </c>
      <c r="AA293" s="192" t="str">
        <f t="shared" si="13"/>
        <v/>
      </c>
    </row>
    <row r="294" spans="1:27" x14ac:dyDescent="0.35">
      <c r="A294" s="156">
        <v>285</v>
      </c>
      <c r="B294" s="60"/>
      <c r="C294" s="60"/>
      <c r="D294" s="71"/>
      <c r="E294" s="71"/>
      <c r="F294" s="193" t="str">
        <f t="shared" si="12"/>
        <v/>
      </c>
      <c r="G294" s="71"/>
      <c r="H294" s="66"/>
      <c r="I294" s="62"/>
      <c r="J294" s="72"/>
      <c r="K294" s="88"/>
      <c r="L294" s="67"/>
      <c r="M294" s="67"/>
      <c r="N294" s="71"/>
      <c r="O294" s="71"/>
      <c r="P294" s="63"/>
      <c r="Q294" s="67"/>
      <c r="R294" s="63"/>
      <c r="S294" s="66"/>
      <c r="T294" s="63"/>
      <c r="U294" s="66"/>
      <c r="V294" s="63"/>
      <c r="W294" s="63"/>
      <c r="X294" s="63"/>
      <c r="Y294" s="66"/>
      <c r="Z294" s="191" t="str">
        <f t="shared" si="14"/>
        <v/>
      </c>
      <c r="AA294" s="192" t="str">
        <f t="shared" si="13"/>
        <v/>
      </c>
    </row>
    <row r="295" spans="1:27" x14ac:dyDescent="0.35">
      <c r="A295" s="156">
        <v>286</v>
      </c>
      <c r="B295" s="60"/>
      <c r="C295" s="60"/>
      <c r="D295" s="71"/>
      <c r="E295" s="71"/>
      <c r="F295" s="193" t="str">
        <f t="shared" si="12"/>
        <v/>
      </c>
      <c r="G295" s="71"/>
      <c r="H295" s="66"/>
      <c r="I295" s="62"/>
      <c r="J295" s="72"/>
      <c r="K295" s="88"/>
      <c r="L295" s="67"/>
      <c r="M295" s="67"/>
      <c r="N295" s="71"/>
      <c r="O295" s="71"/>
      <c r="P295" s="63"/>
      <c r="Q295" s="67"/>
      <c r="R295" s="63"/>
      <c r="S295" s="66"/>
      <c r="T295" s="63"/>
      <c r="U295" s="66"/>
      <c r="V295" s="63"/>
      <c r="W295" s="63"/>
      <c r="X295" s="63"/>
      <c r="Y295" s="66"/>
      <c r="Z295" s="191" t="str">
        <f t="shared" si="14"/>
        <v/>
      </c>
      <c r="AA295" s="192" t="str">
        <f t="shared" si="13"/>
        <v/>
      </c>
    </row>
    <row r="296" spans="1:27" x14ac:dyDescent="0.35">
      <c r="A296" s="156">
        <v>287</v>
      </c>
      <c r="B296" s="60"/>
      <c r="C296" s="60"/>
      <c r="D296" s="71"/>
      <c r="E296" s="71"/>
      <c r="F296" s="193" t="str">
        <f t="shared" si="12"/>
        <v/>
      </c>
      <c r="G296" s="71"/>
      <c r="H296" s="66"/>
      <c r="I296" s="62"/>
      <c r="J296" s="72"/>
      <c r="K296" s="88"/>
      <c r="L296" s="67"/>
      <c r="M296" s="67"/>
      <c r="N296" s="71"/>
      <c r="O296" s="71"/>
      <c r="P296" s="63"/>
      <c r="Q296" s="67"/>
      <c r="R296" s="63"/>
      <c r="S296" s="66"/>
      <c r="T296" s="63"/>
      <c r="U296" s="66"/>
      <c r="V296" s="63"/>
      <c r="W296" s="63"/>
      <c r="X296" s="63"/>
      <c r="Y296" s="66"/>
      <c r="Z296" s="191" t="str">
        <f t="shared" si="14"/>
        <v/>
      </c>
      <c r="AA296" s="192" t="str">
        <f t="shared" si="13"/>
        <v/>
      </c>
    </row>
    <row r="297" spans="1:27" x14ac:dyDescent="0.35">
      <c r="A297" s="156">
        <v>288</v>
      </c>
      <c r="B297" s="60"/>
      <c r="C297" s="60"/>
      <c r="D297" s="71"/>
      <c r="E297" s="71"/>
      <c r="F297" s="193" t="str">
        <f t="shared" si="12"/>
        <v/>
      </c>
      <c r="G297" s="71"/>
      <c r="H297" s="66"/>
      <c r="I297" s="62"/>
      <c r="J297" s="72"/>
      <c r="K297" s="88"/>
      <c r="L297" s="67"/>
      <c r="M297" s="67"/>
      <c r="N297" s="71"/>
      <c r="O297" s="71"/>
      <c r="P297" s="63"/>
      <c r="Q297" s="67"/>
      <c r="R297" s="63"/>
      <c r="S297" s="66"/>
      <c r="T297" s="63"/>
      <c r="U297" s="66"/>
      <c r="V297" s="63"/>
      <c r="W297" s="63"/>
      <c r="X297" s="63"/>
      <c r="Y297" s="66"/>
      <c r="Z297" s="191" t="str">
        <f t="shared" si="14"/>
        <v/>
      </c>
      <c r="AA297" s="192" t="str">
        <f t="shared" si="13"/>
        <v/>
      </c>
    </row>
    <row r="298" spans="1:27" x14ac:dyDescent="0.35">
      <c r="A298" s="156">
        <v>289</v>
      </c>
      <c r="B298" s="60"/>
      <c r="C298" s="60"/>
      <c r="D298" s="71"/>
      <c r="E298" s="71"/>
      <c r="F298" s="193" t="str">
        <f t="shared" si="12"/>
        <v/>
      </c>
      <c r="G298" s="71"/>
      <c r="H298" s="66"/>
      <c r="I298" s="62"/>
      <c r="J298" s="72"/>
      <c r="K298" s="88"/>
      <c r="L298" s="67"/>
      <c r="M298" s="67"/>
      <c r="N298" s="71"/>
      <c r="O298" s="71"/>
      <c r="P298" s="63"/>
      <c r="Q298" s="67"/>
      <c r="R298" s="63"/>
      <c r="S298" s="66"/>
      <c r="T298" s="63"/>
      <c r="U298" s="66"/>
      <c r="V298" s="63"/>
      <c r="W298" s="63"/>
      <c r="X298" s="63"/>
      <c r="Y298" s="66"/>
      <c r="Z298" s="191" t="str">
        <f t="shared" si="14"/>
        <v/>
      </c>
      <c r="AA298" s="192" t="str">
        <f t="shared" si="13"/>
        <v/>
      </c>
    </row>
    <row r="299" spans="1:27" x14ac:dyDescent="0.35">
      <c r="A299" s="156">
        <v>290</v>
      </c>
      <c r="B299" s="60"/>
      <c r="C299" s="60"/>
      <c r="D299" s="71"/>
      <c r="E299" s="71"/>
      <c r="F299" s="193" t="str">
        <f t="shared" si="12"/>
        <v/>
      </c>
      <c r="G299" s="71"/>
      <c r="H299" s="66"/>
      <c r="I299" s="62"/>
      <c r="J299" s="72"/>
      <c r="K299" s="88"/>
      <c r="L299" s="67"/>
      <c r="M299" s="67"/>
      <c r="N299" s="71"/>
      <c r="O299" s="71"/>
      <c r="P299" s="63"/>
      <c r="Q299" s="67"/>
      <c r="R299" s="63"/>
      <c r="S299" s="66"/>
      <c r="T299" s="63"/>
      <c r="U299" s="66"/>
      <c r="V299" s="63"/>
      <c r="W299" s="63"/>
      <c r="X299" s="63"/>
      <c r="Y299" s="66"/>
      <c r="Z299" s="191" t="str">
        <f t="shared" si="14"/>
        <v/>
      </c>
      <c r="AA299" s="192" t="str">
        <f t="shared" si="13"/>
        <v/>
      </c>
    </row>
    <row r="300" spans="1:27" x14ac:dyDescent="0.35">
      <c r="A300" s="156">
        <v>291</v>
      </c>
      <c r="B300" s="60"/>
      <c r="C300" s="60"/>
      <c r="D300" s="71"/>
      <c r="E300" s="71"/>
      <c r="F300" s="193" t="str">
        <f t="shared" si="12"/>
        <v/>
      </c>
      <c r="G300" s="71"/>
      <c r="H300" s="66"/>
      <c r="I300" s="62"/>
      <c r="J300" s="72"/>
      <c r="K300" s="88"/>
      <c r="L300" s="67"/>
      <c r="M300" s="67"/>
      <c r="N300" s="71"/>
      <c r="O300" s="71"/>
      <c r="P300" s="63"/>
      <c r="Q300" s="67"/>
      <c r="R300" s="63"/>
      <c r="S300" s="66"/>
      <c r="T300" s="63"/>
      <c r="U300" s="66"/>
      <c r="V300" s="63"/>
      <c r="W300" s="63"/>
      <c r="X300" s="63"/>
      <c r="Y300" s="66"/>
      <c r="Z300" s="191" t="str">
        <f t="shared" si="14"/>
        <v/>
      </c>
      <c r="AA300" s="192" t="str">
        <f t="shared" si="13"/>
        <v/>
      </c>
    </row>
    <row r="301" spans="1:27" x14ac:dyDescent="0.35">
      <c r="A301" s="156">
        <v>292</v>
      </c>
      <c r="B301" s="60"/>
      <c r="C301" s="60"/>
      <c r="D301" s="71"/>
      <c r="E301" s="71"/>
      <c r="F301" s="193" t="str">
        <f t="shared" si="12"/>
        <v/>
      </c>
      <c r="G301" s="71"/>
      <c r="H301" s="66"/>
      <c r="I301" s="62"/>
      <c r="J301" s="72"/>
      <c r="K301" s="88"/>
      <c r="L301" s="67"/>
      <c r="M301" s="67"/>
      <c r="N301" s="71"/>
      <c r="O301" s="71"/>
      <c r="P301" s="63"/>
      <c r="Q301" s="67"/>
      <c r="R301" s="63"/>
      <c r="S301" s="66"/>
      <c r="T301" s="63"/>
      <c r="U301" s="66"/>
      <c r="V301" s="63"/>
      <c r="W301" s="63"/>
      <c r="X301" s="63"/>
      <c r="Y301" s="66"/>
      <c r="Z301" s="191" t="str">
        <f t="shared" si="14"/>
        <v/>
      </c>
      <c r="AA301" s="192" t="str">
        <f t="shared" si="13"/>
        <v/>
      </c>
    </row>
    <row r="302" spans="1:27" x14ac:dyDescent="0.35">
      <c r="A302" s="156">
        <v>293</v>
      </c>
      <c r="B302" s="60"/>
      <c r="C302" s="60"/>
      <c r="D302" s="71"/>
      <c r="E302" s="71"/>
      <c r="F302" s="193" t="str">
        <f t="shared" si="12"/>
        <v/>
      </c>
      <c r="G302" s="71"/>
      <c r="H302" s="66"/>
      <c r="I302" s="62"/>
      <c r="J302" s="72"/>
      <c r="K302" s="88"/>
      <c r="L302" s="67"/>
      <c r="M302" s="67"/>
      <c r="N302" s="71"/>
      <c r="O302" s="71"/>
      <c r="P302" s="63"/>
      <c r="Q302" s="67"/>
      <c r="R302" s="63"/>
      <c r="S302" s="66"/>
      <c r="T302" s="63"/>
      <c r="U302" s="66"/>
      <c r="V302" s="63"/>
      <c r="W302" s="63"/>
      <c r="X302" s="63"/>
      <c r="Y302" s="66"/>
      <c r="Z302" s="191" t="str">
        <f t="shared" si="14"/>
        <v/>
      </c>
      <c r="AA302" s="192" t="str">
        <f t="shared" si="13"/>
        <v/>
      </c>
    </row>
    <row r="303" spans="1:27" x14ac:dyDescent="0.35">
      <c r="A303" s="156">
        <v>294</v>
      </c>
      <c r="B303" s="60"/>
      <c r="C303" s="60"/>
      <c r="D303" s="71"/>
      <c r="E303" s="71"/>
      <c r="F303" s="193" t="str">
        <f t="shared" si="12"/>
        <v/>
      </c>
      <c r="G303" s="71"/>
      <c r="H303" s="66"/>
      <c r="I303" s="62"/>
      <c r="J303" s="72"/>
      <c r="K303" s="88"/>
      <c r="L303" s="67"/>
      <c r="M303" s="67"/>
      <c r="N303" s="71"/>
      <c r="O303" s="71"/>
      <c r="P303" s="63"/>
      <c r="Q303" s="67"/>
      <c r="R303" s="63"/>
      <c r="S303" s="66"/>
      <c r="T303" s="63"/>
      <c r="U303" s="66"/>
      <c r="V303" s="63"/>
      <c r="W303" s="63"/>
      <c r="X303" s="63"/>
      <c r="Y303" s="66"/>
      <c r="Z303" s="191" t="str">
        <f t="shared" si="14"/>
        <v/>
      </c>
      <c r="AA303" s="192" t="str">
        <f t="shared" si="13"/>
        <v/>
      </c>
    </row>
    <row r="304" spans="1:27" x14ac:dyDescent="0.35">
      <c r="A304" s="156">
        <v>295</v>
      </c>
      <c r="B304" s="60"/>
      <c r="C304" s="60"/>
      <c r="D304" s="71"/>
      <c r="E304" s="71"/>
      <c r="F304" s="193" t="str">
        <f t="shared" si="12"/>
        <v/>
      </c>
      <c r="G304" s="71"/>
      <c r="H304" s="66"/>
      <c r="I304" s="62"/>
      <c r="J304" s="72"/>
      <c r="K304" s="88"/>
      <c r="L304" s="67"/>
      <c r="M304" s="67"/>
      <c r="N304" s="71"/>
      <c r="O304" s="71"/>
      <c r="P304" s="63"/>
      <c r="Q304" s="67"/>
      <c r="R304" s="63"/>
      <c r="S304" s="66"/>
      <c r="T304" s="63"/>
      <c r="U304" s="66"/>
      <c r="V304" s="63"/>
      <c r="W304" s="63"/>
      <c r="X304" s="63"/>
      <c r="Y304" s="66"/>
      <c r="Z304" s="191" t="str">
        <f t="shared" si="14"/>
        <v/>
      </c>
      <c r="AA304" s="192" t="str">
        <f t="shared" si="13"/>
        <v/>
      </c>
    </row>
    <row r="305" spans="1:27" x14ac:dyDescent="0.35">
      <c r="A305" s="156">
        <v>296</v>
      </c>
      <c r="B305" s="60"/>
      <c r="C305" s="60"/>
      <c r="D305" s="71"/>
      <c r="E305" s="71"/>
      <c r="F305" s="193" t="str">
        <f t="shared" si="12"/>
        <v/>
      </c>
      <c r="G305" s="71"/>
      <c r="H305" s="66"/>
      <c r="I305" s="62"/>
      <c r="J305" s="72"/>
      <c r="K305" s="88"/>
      <c r="L305" s="67"/>
      <c r="M305" s="67"/>
      <c r="N305" s="71"/>
      <c r="O305" s="71"/>
      <c r="P305" s="63"/>
      <c r="Q305" s="67"/>
      <c r="R305" s="63"/>
      <c r="S305" s="66"/>
      <c r="T305" s="63"/>
      <c r="U305" s="66"/>
      <c r="V305" s="63"/>
      <c r="W305" s="63"/>
      <c r="X305" s="63"/>
      <c r="Y305" s="66"/>
      <c r="Z305" s="191" t="str">
        <f t="shared" si="14"/>
        <v/>
      </c>
      <c r="AA305" s="192" t="str">
        <f t="shared" si="13"/>
        <v/>
      </c>
    </row>
    <row r="306" spans="1:27" x14ac:dyDescent="0.35">
      <c r="A306" s="156">
        <v>297</v>
      </c>
      <c r="B306" s="60"/>
      <c r="C306" s="60"/>
      <c r="D306" s="71"/>
      <c r="E306" s="71"/>
      <c r="F306" s="193" t="str">
        <f t="shared" si="12"/>
        <v/>
      </c>
      <c r="G306" s="71"/>
      <c r="H306" s="66"/>
      <c r="I306" s="62"/>
      <c r="J306" s="72"/>
      <c r="K306" s="88"/>
      <c r="L306" s="67"/>
      <c r="M306" s="67"/>
      <c r="N306" s="71"/>
      <c r="O306" s="71"/>
      <c r="P306" s="63"/>
      <c r="Q306" s="67"/>
      <c r="R306" s="63"/>
      <c r="S306" s="66"/>
      <c r="T306" s="63"/>
      <c r="U306" s="66"/>
      <c r="V306" s="63"/>
      <c r="W306" s="63"/>
      <c r="X306" s="63"/>
      <c r="Y306" s="66"/>
      <c r="Z306" s="191" t="str">
        <f t="shared" si="14"/>
        <v/>
      </c>
      <c r="AA306" s="192" t="str">
        <f t="shared" si="13"/>
        <v/>
      </c>
    </row>
    <row r="307" spans="1:27" x14ac:dyDescent="0.35">
      <c r="A307" s="156">
        <v>298</v>
      </c>
      <c r="B307" s="60"/>
      <c r="C307" s="60"/>
      <c r="D307" s="71"/>
      <c r="E307" s="71"/>
      <c r="F307" s="193" t="str">
        <f t="shared" si="12"/>
        <v/>
      </c>
      <c r="G307" s="71"/>
      <c r="H307" s="66"/>
      <c r="I307" s="62"/>
      <c r="J307" s="72"/>
      <c r="K307" s="88"/>
      <c r="L307" s="67"/>
      <c r="M307" s="67"/>
      <c r="N307" s="71"/>
      <c r="O307" s="71"/>
      <c r="P307" s="63"/>
      <c r="Q307" s="67"/>
      <c r="R307" s="63"/>
      <c r="S307" s="66"/>
      <c r="T307" s="63"/>
      <c r="U307" s="66"/>
      <c r="V307" s="63"/>
      <c r="W307" s="63"/>
      <c r="X307" s="63"/>
      <c r="Y307" s="66"/>
      <c r="Z307" s="191" t="str">
        <f t="shared" si="14"/>
        <v/>
      </c>
      <c r="AA307" s="192" t="str">
        <f t="shared" si="13"/>
        <v/>
      </c>
    </row>
    <row r="308" spans="1:27" x14ac:dyDescent="0.35">
      <c r="A308" s="156">
        <v>299</v>
      </c>
      <c r="B308" s="60"/>
      <c r="C308" s="60"/>
      <c r="D308" s="71"/>
      <c r="E308" s="71"/>
      <c r="F308" s="193" t="str">
        <f t="shared" si="12"/>
        <v/>
      </c>
      <c r="G308" s="71"/>
      <c r="H308" s="66"/>
      <c r="I308" s="62"/>
      <c r="J308" s="72"/>
      <c r="K308" s="88"/>
      <c r="L308" s="67"/>
      <c r="M308" s="67"/>
      <c r="N308" s="71"/>
      <c r="O308" s="71"/>
      <c r="P308" s="63"/>
      <c r="Q308" s="67"/>
      <c r="R308" s="63"/>
      <c r="S308" s="66"/>
      <c r="T308" s="63"/>
      <c r="U308" s="66"/>
      <c r="V308" s="63"/>
      <c r="W308" s="63"/>
      <c r="X308" s="63"/>
      <c r="Y308" s="66"/>
      <c r="Z308" s="191" t="str">
        <f t="shared" si="14"/>
        <v/>
      </c>
      <c r="AA308" s="192" t="str">
        <f t="shared" si="13"/>
        <v/>
      </c>
    </row>
    <row r="309" spans="1:27" x14ac:dyDescent="0.35">
      <c r="A309" s="156">
        <v>300</v>
      </c>
      <c r="B309" s="60"/>
      <c r="C309" s="60"/>
      <c r="D309" s="71"/>
      <c r="E309" s="71"/>
      <c r="F309" s="193" t="str">
        <f t="shared" si="12"/>
        <v/>
      </c>
      <c r="G309" s="71"/>
      <c r="H309" s="66"/>
      <c r="I309" s="62"/>
      <c r="J309" s="72"/>
      <c r="K309" s="88"/>
      <c r="L309" s="67"/>
      <c r="M309" s="67"/>
      <c r="N309" s="71"/>
      <c r="O309" s="71"/>
      <c r="P309" s="63"/>
      <c r="Q309" s="67"/>
      <c r="R309" s="63"/>
      <c r="S309" s="66"/>
      <c r="T309" s="63"/>
      <c r="U309" s="66"/>
      <c r="V309" s="63"/>
      <c r="W309" s="63"/>
      <c r="X309" s="63"/>
      <c r="Y309" s="66"/>
      <c r="Z309" s="191" t="str">
        <f t="shared" si="14"/>
        <v/>
      </c>
      <c r="AA309" s="192" t="str">
        <f t="shared" si="13"/>
        <v/>
      </c>
    </row>
    <row r="310" spans="1:27" x14ac:dyDescent="0.35">
      <c r="A310" s="156">
        <v>301</v>
      </c>
      <c r="B310" s="60"/>
      <c r="C310" s="60"/>
      <c r="D310" s="71"/>
      <c r="E310" s="71"/>
      <c r="F310" s="193" t="str">
        <f t="shared" si="12"/>
        <v/>
      </c>
      <c r="G310" s="71"/>
      <c r="H310" s="66"/>
      <c r="I310" s="62"/>
      <c r="J310" s="72"/>
      <c r="K310" s="88"/>
      <c r="L310" s="67"/>
      <c r="M310" s="67"/>
      <c r="N310" s="71"/>
      <c r="O310" s="71"/>
      <c r="P310" s="63"/>
      <c r="Q310" s="67"/>
      <c r="R310" s="63"/>
      <c r="S310" s="66"/>
      <c r="T310" s="63"/>
      <c r="U310" s="66"/>
      <c r="V310" s="63"/>
      <c r="W310" s="63"/>
      <c r="X310" s="63"/>
      <c r="Y310" s="66"/>
      <c r="Z310" s="191" t="str">
        <f t="shared" si="14"/>
        <v/>
      </c>
      <c r="AA310" s="192" t="str">
        <f t="shared" si="13"/>
        <v/>
      </c>
    </row>
    <row r="311" spans="1:27" x14ac:dyDescent="0.35">
      <c r="A311" s="156">
        <v>302</v>
      </c>
      <c r="B311" s="60"/>
      <c r="C311" s="60"/>
      <c r="D311" s="71"/>
      <c r="E311" s="71"/>
      <c r="F311" s="193" t="str">
        <f t="shared" si="12"/>
        <v/>
      </c>
      <c r="G311" s="71"/>
      <c r="H311" s="66"/>
      <c r="I311" s="62"/>
      <c r="J311" s="72"/>
      <c r="K311" s="88"/>
      <c r="L311" s="67"/>
      <c r="M311" s="67"/>
      <c r="N311" s="71"/>
      <c r="O311" s="71"/>
      <c r="P311" s="63"/>
      <c r="Q311" s="67"/>
      <c r="R311" s="63"/>
      <c r="S311" s="66"/>
      <c r="T311" s="63"/>
      <c r="U311" s="66"/>
      <c r="V311" s="63"/>
      <c r="W311" s="63"/>
      <c r="X311" s="63"/>
      <c r="Y311" s="66"/>
      <c r="Z311" s="191" t="str">
        <f t="shared" si="14"/>
        <v/>
      </c>
      <c r="AA311" s="192" t="str">
        <f t="shared" si="13"/>
        <v/>
      </c>
    </row>
    <row r="312" spans="1:27" x14ac:dyDescent="0.35">
      <c r="A312" s="156">
        <v>303</v>
      </c>
      <c r="B312" s="60"/>
      <c r="C312" s="60"/>
      <c r="D312" s="71"/>
      <c r="E312" s="71"/>
      <c r="F312" s="193" t="str">
        <f t="shared" si="12"/>
        <v/>
      </c>
      <c r="G312" s="71"/>
      <c r="H312" s="66"/>
      <c r="I312" s="62"/>
      <c r="J312" s="72"/>
      <c r="K312" s="88"/>
      <c r="L312" s="67"/>
      <c r="M312" s="67"/>
      <c r="N312" s="71"/>
      <c r="O312" s="71"/>
      <c r="P312" s="63"/>
      <c r="Q312" s="67"/>
      <c r="R312" s="63"/>
      <c r="S312" s="66"/>
      <c r="T312" s="63"/>
      <c r="U312" s="66"/>
      <c r="V312" s="63"/>
      <c r="W312" s="63"/>
      <c r="X312" s="63"/>
      <c r="Y312" s="66"/>
      <c r="Z312" s="191" t="str">
        <f t="shared" si="14"/>
        <v/>
      </c>
      <c r="AA312" s="192" t="str">
        <f t="shared" si="13"/>
        <v/>
      </c>
    </row>
    <row r="313" spans="1:27" x14ac:dyDescent="0.35">
      <c r="A313" s="156">
        <v>304</v>
      </c>
      <c r="B313" s="60"/>
      <c r="C313" s="60"/>
      <c r="D313" s="71"/>
      <c r="E313" s="71"/>
      <c r="F313" s="193" t="str">
        <f t="shared" si="12"/>
        <v/>
      </c>
      <c r="G313" s="71"/>
      <c r="H313" s="66"/>
      <c r="I313" s="62"/>
      <c r="J313" s="72"/>
      <c r="K313" s="88"/>
      <c r="L313" s="67"/>
      <c r="M313" s="67"/>
      <c r="N313" s="71"/>
      <c r="O313" s="71"/>
      <c r="P313" s="63"/>
      <c r="Q313" s="67"/>
      <c r="R313" s="63"/>
      <c r="S313" s="66"/>
      <c r="T313" s="63"/>
      <c r="U313" s="66"/>
      <c r="V313" s="63"/>
      <c r="W313" s="63"/>
      <c r="X313" s="63"/>
      <c r="Y313" s="66"/>
      <c r="Z313" s="191" t="str">
        <f t="shared" si="14"/>
        <v/>
      </c>
      <c r="AA313" s="192" t="str">
        <f t="shared" si="13"/>
        <v/>
      </c>
    </row>
    <row r="314" spans="1:27" x14ac:dyDescent="0.35">
      <c r="A314" s="156">
        <v>305</v>
      </c>
      <c r="B314" s="60"/>
      <c r="C314" s="60"/>
      <c r="D314" s="71"/>
      <c r="E314" s="71"/>
      <c r="F314" s="193" t="str">
        <f t="shared" si="12"/>
        <v/>
      </c>
      <c r="G314" s="71"/>
      <c r="H314" s="66"/>
      <c r="I314" s="62"/>
      <c r="J314" s="72"/>
      <c r="K314" s="88"/>
      <c r="L314" s="67"/>
      <c r="M314" s="67"/>
      <c r="N314" s="71"/>
      <c r="O314" s="71"/>
      <c r="P314" s="63"/>
      <c r="Q314" s="67"/>
      <c r="R314" s="63"/>
      <c r="S314" s="66"/>
      <c r="T314" s="63"/>
      <c r="U314" s="66"/>
      <c r="V314" s="63"/>
      <c r="W314" s="63"/>
      <c r="X314" s="63"/>
      <c r="Y314" s="66"/>
      <c r="Z314" s="191" t="str">
        <f t="shared" si="14"/>
        <v/>
      </c>
      <c r="AA314" s="192" t="str">
        <f t="shared" si="13"/>
        <v/>
      </c>
    </row>
    <row r="315" spans="1:27" x14ac:dyDescent="0.35">
      <c r="A315" s="156">
        <v>306</v>
      </c>
      <c r="B315" s="60"/>
      <c r="C315" s="60"/>
      <c r="D315" s="71"/>
      <c r="E315" s="71"/>
      <c r="F315" s="193" t="str">
        <f t="shared" si="12"/>
        <v/>
      </c>
      <c r="G315" s="71"/>
      <c r="H315" s="66"/>
      <c r="I315" s="62"/>
      <c r="J315" s="72"/>
      <c r="K315" s="88"/>
      <c r="L315" s="67"/>
      <c r="M315" s="67"/>
      <c r="N315" s="71"/>
      <c r="O315" s="71"/>
      <c r="P315" s="63"/>
      <c r="Q315" s="67"/>
      <c r="R315" s="63"/>
      <c r="S315" s="66"/>
      <c r="T315" s="63"/>
      <c r="U315" s="66"/>
      <c r="V315" s="63"/>
      <c r="W315" s="63"/>
      <c r="X315" s="63"/>
      <c r="Y315" s="66"/>
      <c r="Z315" s="191" t="str">
        <f t="shared" si="14"/>
        <v/>
      </c>
      <c r="AA315" s="192" t="str">
        <f t="shared" si="13"/>
        <v/>
      </c>
    </row>
    <row r="316" spans="1:27" x14ac:dyDescent="0.35">
      <c r="A316" s="156">
        <v>307</v>
      </c>
      <c r="B316" s="60"/>
      <c r="C316" s="60"/>
      <c r="D316" s="71"/>
      <c r="E316" s="71"/>
      <c r="F316" s="193" t="str">
        <f t="shared" si="12"/>
        <v/>
      </c>
      <c r="G316" s="71"/>
      <c r="H316" s="66"/>
      <c r="I316" s="62"/>
      <c r="J316" s="72"/>
      <c r="K316" s="88"/>
      <c r="L316" s="67"/>
      <c r="M316" s="67"/>
      <c r="N316" s="71"/>
      <c r="O316" s="71"/>
      <c r="P316" s="63"/>
      <c r="Q316" s="67"/>
      <c r="R316" s="63"/>
      <c r="S316" s="66"/>
      <c r="T316" s="63"/>
      <c r="U316" s="66"/>
      <c r="V316" s="63"/>
      <c r="W316" s="63"/>
      <c r="X316" s="63"/>
      <c r="Y316" s="66"/>
      <c r="Z316" s="191" t="str">
        <f t="shared" si="14"/>
        <v/>
      </c>
      <c r="AA316" s="192" t="str">
        <f t="shared" si="13"/>
        <v/>
      </c>
    </row>
    <row r="317" spans="1:27" x14ac:dyDescent="0.35">
      <c r="A317" s="156">
        <v>308</v>
      </c>
      <c r="B317" s="60"/>
      <c r="C317" s="60"/>
      <c r="D317" s="71"/>
      <c r="E317" s="71"/>
      <c r="F317" s="193" t="str">
        <f t="shared" si="12"/>
        <v/>
      </c>
      <c r="G317" s="71"/>
      <c r="H317" s="66"/>
      <c r="I317" s="62"/>
      <c r="J317" s="72"/>
      <c r="K317" s="88"/>
      <c r="L317" s="67"/>
      <c r="M317" s="67"/>
      <c r="N317" s="71"/>
      <c r="O317" s="71"/>
      <c r="P317" s="63"/>
      <c r="Q317" s="67"/>
      <c r="R317" s="63"/>
      <c r="S317" s="66"/>
      <c r="T317" s="63"/>
      <c r="U317" s="66"/>
      <c r="V317" s="63"/>
      <c r="W317" s="63"/>
      <c r="X317" s="63"/>
      <c r="Y317" s="66"/>
      <c r="Z317" s="191" t="str">
        <f t="shared" si="14"/>
        <v/>
      </c>
      <c r="AA317" s="192" t="str">
        <f t="shared" si="13"/>
        <v/>
      </c>
    </row>
    <row r="318" spans="1:27" x14ac:dyDescent="0.35">
      <c r="A318" s="156">
        <v>309</v>
      </c>
      <c r="B318" s="60"/>
      <c r="C318" s="60"/>
      <c r="D318" s="71"/>
      <c r="E318" s="71"/>
      <c r="F318" s="193" t="str">
        <f t="shared" si="12"/>
        <v/>
      </c>
      <c r="G318" s="71"/>
      <c r="H318" s="66"/>
      <c r="I318" s="62"/>
      <c r="J318" s="72"/>
      <c r="K318" s="88"/>
      <c r="L318" s="67"/>
      <c r="M318" s="67"/>
      <c r="N318" s="71"/>
      <c r="O318" s="71"/>
      <c r="P318" s="63"/>
      <c r="Q318" s="67"/>
      <c r="R318" s="63"/>
      <c r="S318" s="66"/>
      <c r="T318" s="63"/>
      <c r="U318" s="66"/>
      <c r="V318" s="63"/>
      <c r="W318" s="63"/>
      <c r="X318" s="63"/>
      <c r="Y318" s="66"/>
      <c r="Z318" s="191" t="str">
        <f t="shared" si="14"/>
        <v/>
      </c>
      <c r="AA318" s="192" t="str">
        <f t="shared" si="13"/>
        <v/>
      </c>
    </row>
    <row r="319" spans="1:27" x14ac:dyDescent="0.35">
      <c r="A319" s="156">
        <v>310</v>
      </c>
      <c r="B319" s="60"/>
      <c r="C319" s="60"/>
      <c r="D319" s="71"/>
      <c r="E319" s="71"/>
      <c r="F319" s="193" t="str">
        <f t="shared" si="12"/>
        <v/>
      </c>
      <c r="G319" s="71"/>
      <c r="H319" s="66"/>
      <c r="I319" s="62"/>
      <c r="J319" s="72"/>
      <c r="K319" s="88"/>
      <c r="L319" s="67"/>
      <c r="M319" s="67"/>
      <c r="N319" s="71"/>
      <c r="O319" s="71"/>
      <c r="P319" s="63"/>
      <c r="Q319" s="67"/>
      <c r="R319" s="63"/>
      <c r="S319" s="66"/>
      <c r="T319" s="63"/>
      <c r="U319" s="66"/>
      <c r="V319" s="63"/>
      <c r="W319" s="63"/>
      <c r="X319" s="63"/>
      <c r="Y319" s="66"/>
      <c r="Z319" s="191" t="str">
        <f t="shared" si="14"/>
        <v/>
      </c>
      <c r="AA319" s="192" t="str">
        <f t="shared" si="13"/>
        <v/>
      </c>
    </row>
    <row r="320" spans="1:27" x14ac:dyDescent="0.35">
      <c r="A320" s="156">
        <v>311</v>
      </c>
      <c r="B320" s="60"/>
      <c r="C320" s="60"/>
      <c r="D320" s="71"/>
      <c r="E320" s="71"/>
      <c r="F320" s="193" t="str">
        <f t="shared" si="12"/>
        <v/>
      </c>
      <c r="G320" s="71"/>
      <c r="H320" s="66"/>
      <c r="I320" s="62"/>
      <c r="J320" s="72"/>
      <c r="K320" s="88"/>
      <c r="L320" s="67"/>
      <c r="M320" s="67"/>
      <c r="N320" s="71"/>
      <c r="O320" s="71"/>
      <c r="P320" s="63"/>
      <c r="Q320" s="67"/>
      <c r="R320" s="63"/>
      <c r="S320" s="66"/>
      <c r="T320" s="63"/>
      <c r="U320" s="66"/>
      <c r="V320" s="63"/>
      <c r="W320" s="63"/>
      <c r="X320" s="63"/>
      <c r="Y320" s="66"/>
      <c r="Z320" s="191" t="str">
        <f t="shared" si="14"/>
        <v/>
      </c>
      <c r="AA320" s="192" t="str">
        <f t="shared" si="13"/>
        <v/>
      </c>
    </row>
    <row r="321" spans="1:27" x14ac:dyDescent="0.35">
      <c r="A321" s="156">
        <v>312</v>
      </c>
      <c r="B321" s="60"/>
      <c r="C321" s="60"/>
      <c r="D321" s="71"/>
      <c r="E321" s="71"/>
      <c r="F321" s="193" t="str">
        <f t="shared" si="12"/>
        <v/>
      </c>
      <c r="G321" s="71"/>
      <c r="H321" s="66"/>
      <c r="I321" s="62"/>
      <c r="J321" s="72"/>
      <c r="K321" s="88"/>
      <c r="L321" s="67"/>
      <c r="M321" s="67"/>
      <c r="N321" s="71"/>
      <c r="O321" s="71"/>
      <c r="P321" s="63"/>
      <c r="Q321" s="67"/>
      <c r="R321" s="63"/>
      <c r="S321" s="66"/>
      <c r="T321" s="63"/>
      <c r="U321" s="66"/>
      <c r="V321" s="63"/>
      <c r="W321" s="63"/>
      <c r="X321" s="63"/>
      <c r="Y321" s="66"/>
      <c r="Z321" s="191" t="str">
        <f t="shared" si="14"/>
        <v/>
      </c>
      <c r="AA321" s="192" t="str">
        <f t="shared" si="13"/>
        <v/>
      </c>
    </row>
    <row r="322" spans="1:27" x14ac:dyDescent="0.35">
      <c r="A322" s="156">
        <v>313</v>
      </c>
      <c r="B322" s="60"/>
      <c r="C322" s="60"/>
      <c r="D322" s="71"/>
      <c r="E322" s="71"/>
      <c r="F322" s="193" t="str">
        <f t="shared" si="12"/>
        <v/>
      </c>
      <c r="G322" s="71"/>
      <c r="H322" s="66"/>
      <c r="I322" s="62"/>
      <c r="J322" s="72"/>
      <c r="K322" s="88"/>
      <c r="L322" s="67"/>
      <c r="M322" s="67"/>
      <c r="N322" s="71"/>
      <c r="O322" s="71"/>
      <c r="P322" s="63"/>
      <c r="Q322" s="67"/>
      <c r="R322" s="63"/>
      <c r="S322" s="66"/>
      <c r="T322" s="63"/>
      <c r="U322" s="66"/>
      <c r="V322" s="63"/>
      <c r="W322" s="63"/>
      <c r="X322" s="63"/>
      <c r="Y322" s="66"/>
      <c r="Z322" s="191" t="str">
        <f t="shared" si="14"/>
        <v/>
      </c>
      <c r="AA322" s="192" t="str">
        <f t="shared" si="13"/>
        <v/>
      </c>
    </row>
    <row r="323" spans="1:27" x14ac:dyDescent="0.35">
      <c r="A323" s="156">
        <v>314</v>
      </c>
      <c r="B323" s="60"/>
      <c r="C323" s="60"/>
      <c r="D323" s="71"/>
      <c r="E323" s="71"/>
      <c r="F323" s="193" t="str">
        <f t="shared" si="12"/>
        <v/>
      </c>
      <c r="G323" s="71"/>
      <c r="H323" s="66"/>
      <c r="I323" s="62"/>
      <c r="J323" s="72"/>
      <c r="K323" s="88"/>
      <c r="L323" s="67"/>
      <c r="M323" s="67"/>
      <c r="N323" s="71"/>
      <c r="O323" s="71"/>
      <c r="P323" s="63"/>
      <c r="Q323" s="67"/>
      <c r="R323" s="63"/>
      <c r="S323" s="66"/>
      <c r="T323" s="63"/>
      <c r="U323" s="66"/>
      <c r="V323" s="63"/>
      <c r="W323" s="63"/>
      <c r="X323" s="63"/>
      <c r="Y323" s="66"/>
      <c r="Z323" s="191" t="str">
        <f t="shared" si="14"/>
        <v/>
      </c>
      <c r="AA323" s="192" t="str">
        <f t="shared" si="13"/>
        <v/>
      </c>
    </row>
    <row r="324" spans="1:27" x14ac:dyDescent="0.35">
      <c r="A324" s="156">
        <v>315</v>
      </c>
      <c r="B324" s="60"/>
      <c r="C324" s="60"/>
      <c r="D324" s="71"/>
      <c r="E324" s="71"/>
      <c r="F324" s="193" t="str">
        <f t="shared" si="12"/>
        <v/>
      </c>
      <c r="G324" s="71"/>
      <c r="H324" s="66"/>
      <c r="I324" s="62"/>
      <c r="J324" s="72"/>
      <c r="K324" s="88"/>
      <c r="L324" s="67"/>
      <c r="M324" s="67"/>
      <c r="N324" s="71"/>
      <c r="O324" s="71"/>
      <c r="P324" s="63"/>
      <c r="Q324" s="67"/>
      <c r="R324" s="63"/>
      <c r="S324" s="66"/>
      <c r="T324" s="63"/>
      <c r="U324" s="66"/>
      <c r="V324" s="63"/>
      <c r="W324" s="63"/>
      <c r="X324" s="63"/>
      <c r="Y324" s="66"/>
      <c r="Z324" s="191" t="str">
        <f t="shared" si="14"/>
        <v/>
      </c>
      <c r="AA324" s="192" t="str">
        <f t="shared" si="13"/>
        <v/>
      </c>
    </row>
    <row r="325" spans="1:27" x14ac:dyDescent="0.35">
      <c r="A325" s="156">
        <v>316</v>
      </c>
      <c r="B325" s="60"/>
      <c r="C325" s="60"/>
      <c r="D325" s="71"/>
      <c r="E325" s="71"/>
      <c r="F325" s="193" t="str">
        <f t="shared" si="12"/>
        <v/>
      </c>
      <c r="G325" s="71"/>
      <c r="H325" s="66"/>
      <c r="I325" s="62"/>
      <c r="J325" s="72"/>
      <c r="K325" s="88"/>
      <c r="L325" s="67"/>
      <c r="M325" s="67"/>
      <c r="N325" s="71"/>
      <c r="O325" s="71"/>
      <c r="P325" s="63"/>
      <c r="Q325" s="67"/>
      <c r="R325" s="63"/>
      <c r="S325" s="66"/>
      <c r="T325" s="63"/>
      <c r="U325" s="66"/>
      <c r="V325" s="63"/>
      <c r="W325" s="63"/>
      <c r="X325" s="63"/>
      <c r="Y325" s="66"/>
      <c r="Z325" s="191" t="str">
        <f t="shared" si="14"/>
        <v/>
      </c>
      <c r="AA325" s="192" t="str">
        <f t="shared" si="13"/>
        <v/>
      </c>
    </row>
    <row r="326" spans="1:27" x14ac:dyDescent="0.35">
      <c r="A326" s="156">
        <v>317</v>
      </c>
      <c r="B326" s="60"/>
      <c r="C326" s="60"/>
      <c r="D326" s="71"/>
      <c r="E326" s="71"/>
      <c r="F326" s="193" t="str">
        <f t="shared" si="12"/>
        <v/>
      </c>
      <c r="G326" s="71"/>
      <c r="H326" s="66"/>
      <c r="I326" s="62"/>
      <c r="J326" s="72"/>
      <c r="K326" s="88"/>
      <c r="L326" s="67"/>
      <c r="M326" s="67"/>
      <c r="N326" s="71"/>
      <c r="O326" s="71"/>
      <c r="P326" s="63"/>
      <c r="Q326" s="67"/>
      <c r="R326" s="63"/>
      <c r="S326" s="66"/>
      <c r="T326" s="63"/>
      <c r="U326" s="66"/>
      <c r="V326" s="63"/>
      <c r="W326" s="63"/>
      <c r="X326" s="63"/>
      <c r="Y326" s="66"/>
      <c r="Z326" s="191" t="str">
        <f t="shared" si="14"/>
        <v/>
      </c>
      <c r="AA326" s="192" t="str">
        <f t="shared" si="13"/>
        <v/>
      </c>
    </row>
    <row r="327" spans="1:27" x14ac:dyDescent="0.35">
      <c r="A327" s="156">
        <v>318</v>
      </c>
      <c r="B327" s="60"/>
      <c r="C327" s="60"/>
      <c r="D327" s="71"/>
      <c r="E327" s="71"/>
      <c r="F327" s="193" t="str">
        <f t="shared" si="12"/>
        <v/>
      </c>
      <c r="G327" s="71"/>
      <c r="H327" s="66"/>
      <c r="I327" s="62"/>
      <c r="J327" s="72"/>
      <c r="K327" s="88"/>
      <c r="L327" s="67"/>
      <c r="M327" s="67"/>
      <c r="N327" s="71"/>
      <c r="O327" s="71"/>
      <c r="P327" s="63"/>
      <c r="Q327" s="67"/>
      <c r="R327" s="63"/>
      <c r="S327" s="66"/>
      <c r="T327" s="63"/>
      <c r="U327" s="66"/>
      <c r="V327" s="63"/>
      <c r="W327" s="63"/>
      <c r="X327" s="63"/>
      <c r="Y327" s="66"/>
      <c r="Z327" s="191" t="str">
        <f t="shared" si="14"/>
        <v/>
      </c>
      <c r="AA327" s="192" t="str">
        <f t="shared" si="13"/>
        <v/>
      </c>
    </row>
    <row r="328" spans="1:27" x14ac:dyDescent="0.35">
      <c r="A328" s="156">
        <v>319</v>
      </c>
      <c r="B328" s="60"/>
      <c r="C328" s="60"/>
      <c r="D328" s="71"/>
      <c r="E328" s="71"/>
      <c r="F328" s="193" t="str">
        <f t="shared" si="12"/>
        <v/>
      </c>
      <c r="G328" s="71"/>
      <c r="H328" s="66"/>
      <c r="I328" s="62"/>
      <c r="J328" s="72"/>
      <c r="K328" s="88"/>
      <c r="L328" s="67"/>
      <c r="M328" s="67"/>
      <c r="N328" s="71"/>
      <c r="O328" s="71"/>
      <c r="P328" s="63"/>
      <c r="Q328" s="67"/>
      <c r="R328" s="63"/>
      <c r="S328" s="66"/>
      <c r="T328" s="63"/>
      <c r="U328" s="66"/>
      <c r="V328" s="63"/>
      <c r="W328" s="63"/>
      <c r="X328" s="63"/>
      <c r="Y328" s="66"/>
      <c r="Z328" s="191" t="str">
        <f t="shared" si="14"/>
        <v/>
      </c>
      <c r="AA328" s="192" t="str">
        <f t="shared" si="13"/>
        <v/>
      </c>
    </row>
    <row r="329" spans="1:27" x14ac:dyDescent="0.35">
      <c r="A329" s="156">
        <v>320</v>
      </c>
      <c r="B329" s="60"/>
      <c r="C329" s="60"/>
      <c r="D329" s="71"/>
      <c r="E329" s="71"/>
      <c r="F329" s="193" t="str">
        <f t="shared" si="12"/>
        <v/>
      </c>
      <c r="G329" s="71"/>
      <c r="H329" s="66"/>
      <c r="I329" s="62"/>
      <c r="J329" s="72"/>
      <c r="K329" s="88"/>
      <c r="L329" s="67"/>
      <c r="M329" s="67"/>
      <c r="N329" s="71"/>
      <c r="O329" s="71"/>
      <c r="P329" s="63"/>
      <c r="Q329" s="67"/>
      <c r="R329" s="63"/>
      <c r="S329" s="66"/>
      <c r="T329" s="63"/>
      <c r="U329" s="66"/>
      <c r="V329" s="63"/>
      <c r="W329" s="63"/>
      <c r="X329" s="63"/>
      <c r="Y329" s="66"/>
      <c r="Z329" s="191" t="str">
        <f t="shared" si="14"/>
        <v/>
      </c>
      <c r="AA329" s="192" t="str">
        <f t="shared" si="13"/>
        <v/>
      </c>
    </row>
    <row r="330" spans="1:27" x14ac:dyDescent="0.35">
      <c r="A330" s="156">
        <v>321</v>
      </c>
      <c r="B330" s="60"/>
      <c r="C330" s="60"/>
      <c r="D330" s="71"/>
      <c r="E330" s="71"/>
      <c r="F330" s="193" t="str">
        <f t="shared" si="12"/>
        <v/>
      </c>
      <c r="G330" s="71"/>
      <c r="H330" s="66"/>
      <c r="I330" s="62"/>
      <c r="J330" s="72"/>
      <c r="K330" s="88"/>
      <c r="L330" s="67"/>
      <c r="M330" s="67"/>
      <c r="N330" s="71"/>
      <c r="O330" s="71"/>
      <c r="P330" s="63"/>
      <c r="Q330" s="67"/>
      <c r="R330" s="63"/>
      <c r="S330" s="66"/>
      <c r="T330" s="63"/>
      <c r="U330" s="66"/>
      <c r="V330" s="63"/>
      <c r="W330" s="63"/>
      <c r="X330" s="63"/>
      <c r="Y330" s="66"/>
      <c r="Z330" s="191" t="str">
        <f t="shared" si="14"/>
        <v/>
      </c>
      <c r="AA330" s="192" t="str">
        <f t="shared" si="13"/>
        <v/>
      </c>
    </row>
    <row r="331" spans="1:27" x14ac:dyDescent="0.35">
      <c r="A331" s="156">
        <v>322</v>
      </c>
      <c r="B331" s="60"/>
      <c r="C331" s="60"/>
      <c r="D331" s="71"/>
      <c r="E331" s="71"/>
      <c r="F331" s="193" t="str">
        <f t="shared" ref="F331:F394" si="15">IF(ISBLANK(B331),"",E331-D331+1)</f>
        <v/>
      </c>
      <c r="G331" s="71"/>
      <c r="H331" s="66"/>
      <c r="I331" s="62"/>
      <c r="J331" s="72"/>
      <c r="K331" s="88"/>
      <c r="L331" s="67"/>
      <c r="M331" s="67"/>
      <c r="N331" s="71"/>
      <c r="O331" s="71"/>
      <c r="P331" s="63"/>
      <c r="Q331" s="67"/>
      <c r="R331" s="63"/>
      <c r="S331" s="66"/>
      <c r="T331" s="63"/>
      <c r="U331" s="66"/>
      <c r="V331" s="63"/>
      <c r="W331" s="63"/>
      <c r="X331" s="63"/>
      <c r="Y331" s="66"/>
      <c r="Z331" s="191" t="str">
        <f t="shared" si="14"/>
        <v/>
      </c>
      <c r="AA331" s="192" t="str">
        <f t="shared" si="13"/>
        <v/>
      </c>
    </row>
    <row r="332" spans="1:27" x14ac:dyDescent="0.35">
      <c r="A332" s="156">
        <v>323</v>
      </c>
      <c r="B332" s="60"/>
      <c r="C332" s="60"/>
      <c r="D332" s="71"/>
      <c r="E332" s="71"/>
      <c r="F332" s="193" t="str">
        <f t="shared" si="15"/>
        <v/>
      </c>
      <c r="G332" s="71"/>
      <c r="H332" s="66"/>
      <c r="I332" s="62"/>
      <c r="J332" s="72"/>
      <c r="K332" s="88"/>
      <c r="L332" s="67"/>
      <c r="M332" s="67"/>
      <c r="N332" s="71"/>
      <c r="O332" s="71"/>
      <c r="P332" s="63"/>
      <c r="Q332" s="67"/>
      <c r="R332" s="63"/>
      <c r="S332" s="66"/>
      <c r="T332" s="63"/>
      <c r="U332" s="66"/>
      <c r="V332" s="63"/>
      <c r="W332" s="63"/>
      <c r="X332" s="63"/>
      <c r="Y332" s="66"/>
      <c r="Z332" s="191" t="str">
        <f t="shared" si="14"/>
        <v/>
      </c>
      <c r="AA332" s="192" t="str">
        <f t="shared" ref="AA332:AA395" si="16">IF(ISBLANK(B332),"",IF(I332="скм/м",F332*(H332*Z332*(IF(K332="Мониторинг с использованием систем непрерывного мониторинга выбросов (CEMS)",L332,P332)/100)*0.6776*1*1440*(1/1000)),F332*(H332*Z332*(IF(K332="Мониторинг с использованием систем непрерывного мониторинга выбросов (CEMS)",L332,P332)/100)*0.6776*(288.706/R332)*(T332/101325)*1440*(1/1000))))</f>
        <v/>
      </c>
    </row>
    <row r="333" spans="1:27" x14ac:dyDescent="0.35">
      <c r="A333" s="156">
        <v>324</v>
      </c>
      <c r="B333" s="60"/>
      <c r="C333" s="60"/>
      <c r="D333" s="71"/>
      <c r="E333" s="71"/>
      <c r="F333" s="193" t="str">
        <f t="shared" si="15"/>
        <v/>
      </c>
      <c r="G333" s="71"/>
      <c r="H333" s="66"/>
      <c r="I333" s="62"/>
      <c r="J333" s="72"/>
      <c r="K333" s="88"/>
      <c r="L333" s="67"/>
      <c r="M333" s="67"/>
      <c r="N333" s="71"/>
      <c r="O333" s="71"/>
      <c r="P333" s="63"/>
      <c r="Q333" s="67"/>
      <c r="R333" s="63"/>
      <c r="S333" s="66"/>
      <c r="T333" s="63"/>
      <c r="U333" s="66"/>
      <c r="V333" s="63"/>
      <c r="W333" s="63"/>
      <c r="X333" s="63"/>
      <c r="Y333" s="66"/>
      <c r="Z333" s="191" t="str">
        <f t="shared" ref="Z333:Z396" si="17">IF(ISBLANK(B333),"",IF(X333=0,1,(IF(V333="Скорость потока измерялась на сухой основе, а концентрация CH4 измерялась на влажной основе",1/(1-X333),1-X333))))</f>
        <v/>
      </c>
      <c r="AA333" s="192" t="str">
        <f t="shared" si="16"/>
        <v/>
      </c>
    </row>
    <row r="334" spans="1:27" x14ac:dyDescent="0.35">
      <c r="A334" s="156">
        <v>325</v>
      </c>
      <c r="B334" s="60"/>
      <c r="C334" s="60"/>
      <c r="D334" s="71"/>
      <c r="E334" s="71"/>
      <c r="F334" s="193" t="str">
        <f t="shared" si="15"/>
        <v/>
      </c>
      <c r="G334" s="71"/>
      <c r="H334" s="66"/>
      <c r="I334" s="62"/>
      <c r="J334" s="72"/>
      <c r="K334" s="88"/>
      <c r="L334" s="67"/>
      <c r="M334" s="67"/>
      <c r="N334" s="71"/>
      <c r="O334" s="71"/>
      <c r="P334" s="63"/>
      <c r="Q334" s="67"/>
      <c r="R334" s="63"/>
      <c r="S334" s="66"/>
      <c r="T334" s="63"/>
      <c r="U334" s="66"/>
      <c r="V334" s="63"/>
      <c r="W334" s="63"/>
      <c r="X334" s="63"/>
      <c r="Y334" s="66"/>
      <c r="Z334" s="191" t="str">
        <f t="shared" si="17"/>
        <v/>
      </c>
      <c r="AA334" s="192" t="str">
        <f t="shared" si="16"/>
        <v/>
      </c>
    </row>
    <row r="335" spans="1:27" x14ac:dyDescent="0.35">
      <c r="A335" s="156">
        <v>326</v>
      </c>
      <c r="B335" s="60"/>
      <c r="C335" s="60"/>
      <c r="D335" s="71"/>
      <c r="E335" s="71"/>
      <c r="F335" s="193" t="str">
        <f t="shared" si="15"/>
        <v/>
      </c>
      <c r="G335" s="71"/>
      <c r="H335" s="66"/>
      <c r="I335" s="62"/>
      <c r="J335" s="72"/>
      <c r="K335" s="88"/>
      <c r="L335" s="67"/>
      <c r="M335" s="67"/>
      <c r="N335" s="71"/>
      <c r="O335" s="71"/>
      <c r="P335" s="63"/>
      <c r="Q335" s="67"/>
      <c r="R335" s="63"/>
      <c r="S335" s="66"/>
      <c r="T335" s="63"/>
      <c r="U335" s="66"/>
      <c r="V335" s="63"/>
      <c r="W335" s="63"/>
      <c r="X335" s="63"/>
      <c r="Y335" s="66"/>
      <c r="Z335" s="191" t="str">
        <f t="shared" si="17"/>
        <v/>
      </c>
      <c r="AA335" s="192" t="str">
        <f t="shared" si="16"/>
        <v/>
      </c>
    </row>
    <row r="336" spans="1:27" x14ac:dyDescent="0.35">
      <c r="A336" s="156">
        <v>327</v>
      </c>
      <c r="B336" s="60"/>
      <c r="C336" s="60"/>
      <c r="D336" s="71"/>
      <c r="E336" s="71"/>
      <c r="F336" s="193" t="str">
        <f t="shared" si="15"/>
        <v/>
      </c>
      <c r="G336" s="71"/>
      <c r="H336" s="66"/>
      <c r="I336" s="62"/>
      <c r="J336" s="72"/>
      <c r="K336" s="88"/>
      <c r="L336" s="67"/>
      <c r="M336" s="67"/>
      <c r="N336" s="71"/>
      <c r="O336" s="71"/>
      <c r="P336" s="63"/>
      <c r="Q336" s="67"/>
      <c r="R336" s="63"/>
      <c r="S336" s="66"/>
      <c r="T336" s="63"/>
      <c r="U336" s="66"/>
      <c r="V336" s="63"/>
      <c r="W336" s="63"/>
      <c r="X336" s="63"/>
      <c r="Y336" s="66"/>
      <c r="Z336" s="191" t="str">
        <f t="shared" si="17"/>
        <v/>
      </c>
      <c r="AA336" s="192" t="str">
        <f t="shared" si="16"/>
        <v/>
      </c>
    </row>
    <row r="337" spans="1:27" x14ac:dyDescent="0.35">
      <c r="A337" s="156">
        <v>328</v>
      </c>
      <c r="B337" s="60"/>
      <c r="C337" s="60"/>
      <c r="D337" s="71"/>
      <c r="E337" s="71"/>
      <c r="F337" s="193" t="str">
        <f t="shared" si="15"/>
        <v/>
      </c>
      <c r="G337" s="71"/>
      <c r="H337" s="66"/>
      <c r="I337" s="62"/>
      <c r="J337" s="72"/>
      <c r="K337" s="88"/>
      <c r="L337" s="67"/>
      <c r="M337" s="67"/>
      <c r="N337" s="71"/>
      <c r="O337" s="71"/>
      <c r="P337" s="63"/>
      <c r="Q337" s="67"/>
      <c r="R337" s="63"/>
      <c r="S337" s="66"/>
      <c r="T337" s="63"/>
      <c r="U337" s="66"/>
      <c r="V337" s="63"/>
      <c r="W337" s="63"/>
      <c r="X337" s="63"/>
      <c r="Y337" s="66"/>
      <c r="Z337" s="191" t="str">
        <f t="shared" si="17"/>
        <v/>
      </c>
      <c r="AA337" s="192" t="str">
        <f t="shared" si="16"/>
        <v/>
      </c>
    </row>
    <row r="338" spans="1:27" x14ac:dyDescent="0.35">
      <c r="A338" s="156">
        <v>329</v>
      </c>
      <c r="B338" s="60"/>
      <c r="C338" s="60"/>
      <c r="D338" s="71"/>
      <c r="E338" s="71"/>
      <c r="F338" s="193" t="str">
        <f t="shared" si="15"/>
        <v/>
      </c>
      <c r="G338" s="71"/>
      <c r="H338" s="66"/>
      <c r="I338" s="62"/>
      <c r="J338" s="72"/>
      <c r="K338" s="88"/>
      <c r="L338" s="67"/>
      <c r="M338" s="67"/>
      <c r="N338" s="71"/>
      <c r="O338" s="71"/>
      <c r="P338" s="63"/>
      <c r="Q338" s="67"/>
      <c r="R338" s="63"/>
      <c r="S338" s="66"/>
      <c r="T338" s="63"/>
      <c r="U338" s="66"/>
      <c r="V338" s="63"/>
      <c r="W338" s="63"/>
      <c r="X338" s="63"/>
      <c r="Y338" s="66"/>
      <c r="Z338" s="191" t="str">
        <f t="shared" si="17"/>
        <v/>
      </c>
      <c r="AA338" s="192" t="str">
        <f t="shared" si="16"/>
        <v/>
      </c>
    </row>
    <row r="339" spans="1:27" x14ac:dyDescent="0.35">
      <c r="A339" s="156">
        <v>330</v>
      </c>
      <c r="B339" s="60"/>
      <c r="C339" s="60"/>
      <c r="D339" s="71"/>
      <c r="E339" s="71"/>
      <c r="F339" s="193" t="str">
        <f t="shared" si="15"/>
        <v/>
      </c>
      <c r="G339" s="71"/>
      <c r="H339" s="66"/>
      <c r="I339" s="62"/>
      <c r="J339" s="72"/>
      <c r="K339" s="88"/>
      <c r="L339" s="67"/>
      <c r="M339" s="67"/>
      <c r="N339" s="71"/>
      <c r="O339" s="71"/>
      <c r="P339" s="63"/>
      <c r="Q339" s="67"/>
      <c r="R339" s="63"/>
      <c r="S339" s="66"/>
      <c r="T339" s="63"/>
      <c r="U339" s="66"/>
      <c r="V339" s="63"/>
      <c r="W339" s="63"/>
      <c r="X339" s="63"/>
      <c r="Y339" s="66"/>
      <c r="Z339" s="191" t="str">
        <f t="shared" si="17"/>
        <v/>
      </c>
      <c r="AA339" s="192" t="str">
        <f t="shared" si="16"/>
        <v/>
      </c>
    </row>
    <row r="340" spans="1:27" x14ac:dyDescent="0.35">
      <c r="A340" s="156">
        <v>331</v>
      </c>
      <c r="B340" s="60"/>
      <c r="C340" s="60"/>
      <c r="D340" s="71"/>
      <c r="E340" s="71"/>
      <c r="F340" s="193" t="str">
        <f t="shared" si="15"/>
        <v/>
      </c>
      <c r="G340" s="71"/>
      <c r="H340" s="66"/>
      <c r="I340" s="62"/>
      <c r="J340" s="72"/>
      <c r="K340" s="88"/>
      <c r="L340" s="67"/>
      <c r="M340" s="67"/>
      <c r="N340" s="71"/>
      <c r="O340" s="71"/>
      <c r="P340" s="63"/>
      <c r="Q340" s="67"/>
      <c r="R340" s="63"/>
      <c r="S340" s="66"/>
      <c r="T340" s="63"/>
      <c r="U340" s="66"/>
      <c r="V340" s="63"/>
      <c r="W340" s="63"/>
      <c r="X340" s="63"/>
      <c r="Y340" s="66"/>
      <c r="Z340" s="191" t="str">
        <f t="shared" si="17"/>
        <v/>
      </c>
      <c r="AA340" s="192" t="str">
        <f t="shared" si="16"/>
        <v/>
      </c>
    </row>
    <row r="341" spans="1:27" x14ac:dyDescent="0.35">
      <c r="A341" s="156">
        <v>332</v>
      </c>
      <c r="B341" s="60"/>
      <c r="C341" s="60"/>
      <c r="D341" s="71"/>
      <c r="E341" s="71"/>
      <c r="F341" s="193" t="str">
        <f t="shared" si="15"/>
        <v/>
      </c>
      <c r="G341" s="71"/>
      <c r="H341" s="66"/>
      <c r="I341" s="62"/>
      <c r="J341" s="72"/>
      <c r="K341" s="88"/>
      <c r="L341" s="67"/>
      <c r="M341" s="67"/>
      <c r="N341" s="71"/>
      <c r="O341" s="71"/>
      <c r="P341" s="63"/>
      <c r="Q341" s="67"/>
      <c r="R341" s="63"/>
      <c r="S341" s="66"/>
      <c r="T341" s="63"/>
      <c r="U341" s="66"/>
      <c r="V341" s="63"/>
      <c r="W341" s="63"/>
      <c r="X341" s="63"/>
      <c r="Y341" s="66"/>
      <c r="Z341" s="191" t="str">
        <f t="shared" si="17"/>
        <v/>
      </c>
      <c r="AA341" s="192" t="str">
        <f t="shared" si="16"/>
        <v/>
      </c>
    </row>
    <row r="342" spans="1:27" x14ac:dyDescent="0.35">
      <c r="A342" s="156">
        <v>333</v>
      </c>
      <c r="B342" s="60"/>
      <c r="C342" s="60"/>
      <c r="D342" s="71"/>
      <c r="E342" s="71"/>
      <c r="F342" s="193" t="str">
        <f t="shared" si="15"/>
        <v/>
      </c>
      <c r="G342" s="71"/>
      <c r="H342" s="66"/>
      <c r="I342" s="62"/>
      <c r="J342" s="72"/>
      <c r="K342" s="88"/>
      <c r="L342" s="67"/>
      <c r="M342" s="67"/>
      <c r="N342" s="71"/>
      <c r="O342" s="71"/>
      <c r="P342" s="63"/>
      <c r="Q342" s="67"/>
      <c r="R342" s="63"/>
      <c r="S342" s="66"/>
      <c r="T342" s="63"/>
      <c r="U342" s="66"/>
      <c r="V342" s="63"/>
      <c r="W342" s="63"/>
      <c r="X342" s="63"/>
      <c r="Y342" s="66"/>
      <c r="Z342" s="191" t="str">
        <f t="shared" si="17"/>
        <v/>
      </c>
      <c r="AA342" s="192" t="str">
        <f t="shared" si="16"/>
        <v/>
      </c>
    </row>
    <row r="343" spans="1:27" x14ac:dyDescent="0.35">
      <c r="A343" s="156">
        <v>334</v>
      </c>
      <c r="B343" s="60"/>
      <c r="C343" s="60"/>
      <c r="D343" s="71"/>
      <c r="E343" s="71"/>
      <c r="F343" s="193" t="str">
        <f t="shared" si="15"/>
        <v/>
      </c>
      <c r="G343" s="71"/>
      <c r="H343" s="66"/>
      <c r="I343" s="62"/>
      <c r="J343" s="72"/>
      <c r="K343" s="88"/>
      <c r="L343" s="67"/>
      <c r="M343" s="67"/>
      <c r="N343" s="71"/>
      <c r="O343" s="71"/>
      <c r="P343" s="63"/>
      <c r="Q343" s="67"/>
      <c r="R343" s="63"/>
      <c r="S343" s="66"/>
      <c r="T343" s="63"/>
      <c r="U343" s="66"/>
      <c r="V343" s="63"/>
      <c r="W343" s="63"/>
      <c r="X343" s="63"/>
      <c r="Y343" s="66"/>
      <c r="Z343" s="191" t="str">
        <f t="shared" si="17"/>
        <v/>
      </c>
      <c r="AA343" s="192" t="str">
        <f t="shared" si="16"/>
        <v/>
      </c>
    </row>
    <row r="344" spans="1:27" x14ac:dyDescent="0.35">
      <c r="A344" s="156">
        <v>335</v>
      </c>
      <c r="B344" s="60"/>
      <c r="C344" s="60"/>
      <c r="D344" s="71"/>
      <c r="E344" s="71"/>
      <c r="F344" s="193" t="str">
        <f t="shared" si="15"/>
        <v/>
      </c>
      <c r="G344" s="71"/>
      <c r="H344" s="66"/>
      <c r="I344" s="62"/>
      <c r="J344" s="72"/>
      <c r="K344" s="88"/>
      <c r="L344" s="67"/>
      <c r="M344" s="67"/>
      <c r="N344" s="71"/>
      <c r="O344" s="71"/>
      <c r="P344" s="63"/>
      <c r="Q344" s="67"/>
      <c r="R344" s="63"/>
      <c r="S344" s="66"/>
      <c r="T344" s="63"/>
      <c r="U344" s="66"/>
      <c r="V344" s="63"/>
      <c r="W344" s="63"/>
      <c r="X344" s="63"/>
      <c r="Y344" s="66"/>
      <c r="Z344" s="191" t="str">
        <f t="shared" si="17"/>
        <v/>
      </c>
      <c r="AA344" s="192" t="str">
        <f t="shared" si="16"/>
        <v/>
      </c>
    </row>
    <row r="345" spans="1:27" x14ac:dyDescent="0.35">
      <c r="A345" s="156">
        <v>336</v>
      </c>
      <c r="B345" s="60"/>
      <c r="C345" s="60"/>
      <c r="D345" s="71"/>
      <c r="E345" s="71"/>
      <c r="F345" s="193" t="str">
        <f t="shared" si="15"/>
        <v/>
      </c>
      <c r="G345" s="71"/>
      <c r="H345" s="66"/>
      <c r="I345" s="62"/>
      <c r="J345" s="72"/>
      <c r="K345" s="88"/>
      <c r="L345" s="67"/>
      <c r="M345" s="67"/>
      <c r="N345" s="71"/>
      <c r="O345" s="71"/>
      <c r="P345" s="63"/>
      <c r="Q345" s="67"/>
      <c r="R345" s="63"/>
      <c r="S345" s="66"/>
      <c r="T345" s="63"/>
      <c r="U345" s="66"/>
      <c r="V345" s="63"/>
      <c r="W345" s="63"/>
      <c r="X345" s="63"/>
      <c r="Y345" s="66"/>
      <c r="Z345" s="191" t="str">
        <f t="shared" si="17"/>
        <v/>
      </c>
      <c r="AA345" s="192" t="str">
        <f t="shared" si="16"/>
        <v/>
      </c>
    </row>
    <row r="346" spans="1:27" x14ac:dyDescent="0.35">
      <c r="A346" s="156">
        <v>337</v>
      </c>
      <c r="B346" s="60"/>
      <c r="C346" s="60"/>
      <c r="D346" s="71"/>
      <c r="E346" s="71"/>
      <c r="F346" s="193" t="str">
        <f t="shared" si="15"/>
        <v/>
      </c>
      <c r="G346" s="71"/>
      <c r="H346" s="66"/>
      <c r="I346" s="62"/>
      <c r="J346" s="72"/>
      <c r="K346" s="88"/>
      <c r="L346" s="67"/>
      <c r="M346" s="67"/>
      <c r="N346" s="71"/>
      <c r="O346" s="71"/>
      <c r="P346" s="63"/>
      <c r="Q346" s="67"/>
      <c r="R346" s="63"/>
      <c r="S346" s="66"/>
      <c r="T346" s="63"/>
      <c r="U346" s="66"/>
      <c r="V346" s="63"/>
      <c r="W346" s="63"/>
      <c r="X346" s="63"/>
      <c r="Y346" s="66"/>
      <c r="Z346" s="191" t="str">
        <f t="shared" si="17"/>
        <v/>
      </c>
      <c r="AA346" s="192" t="str">
        <f t="shared" si="16"/>
        <v/>
      </c>
    </row>
    <row r="347" spans="1:27" x14ac:dyDescent="0.35">
      <c r="A347" s="156">
        <v>338</v>
      </c>
      <c r="B347" s="60"/>
      <c r="C347" s="60"/>
      <c r="D347" s="71"/>
      <c r="E347" s="71"/>
      <c r="F347" s="193" t="str">
        <f t="shared" si="15"/>
        <v/>
      </c>
      <c r="G347" s="71"/>
      <c r="H347" s="66"/>
      <c r="I347" s="62"/>
      <c r="J347" s="72"/>
      <c r="K347" s="88"/>
      <c r="L347" s="67"/>
      <c r="M347" s="67"/>
      <c r="N347" s="71"/>
      <c r="O347" s="71"/>
      <c r="P347" s="63"/>
      <c r="Q347" s="67"/>
      <c r="R347" s="63"/>
      <c r="S347" s="66"/>
      <c r="T347" s="63"/>
      <c r="U347" s="66"/>
      <c r="V347" s="63"/>
      <c r="W347" s="63"/>
      <c r="X347" s="63"/>
      <c r="Y347" s="66"/>
      <c r="Z347" s="191" t="str">
        <f t="shared" si="17"/>
        <v/>
      </c>
      <c r="AA347" s="192" t="str">
        <f t="shared" si="16"/>
        <v/>
      </c>
    </row>
    <row r="348" spans="1:27" x14ac:dyDescent="0.35">
      <c r="A348" s="156">
        <v>339</v>
      </c>
      <c r="B348" s="60"/>
      <c r="C348" s="60"/>
      <c r="D348" s="71"/>
      <c r="E348" s="71"/>
      <c r="F348" s="193" t="str">
        <f t="shared" si="15"/>
        <v/>
      </c>
      <c r="G348" s="71"/>
      <c r="H348" s="66"/>
      <c r="I348" s="62"/>
      <c r="J348" s="72"/>
      <c r="K348" s="88"/>
      <c r="L348" s="67"/>
      <c r="M348" s="67"/>
      <c r="N348" s="71"/>
      <c r="O348" s="71"/>
      <c r="P348" s="63"/>
      <c r="Q348" s="67"/>
      <c r="R348" s="63"/>
      <c r="S348" s="66"/>
      <c r="T348" s="63"/>
      <c r="U348" s="66"/>
      <c r="V348" s="63"/>
      <c r="W348" s="63"/>
      <c r="X348" s="63"/>
      <c r="Y348" s="66"/>
      <c r="Z348" s="191" t="str">
        <f t="shared" si="17"/>
        <v/>
      </c>
      <c r="AA348" s="192" t="str">
        <f t="shared" si="16"/>
        <v/>
      </c>
    </row>
    <row r="349" spans="1:27" x14ac:dyDescent="0.35">
      <c r="A349" s="156">
        <v>340</v>
      </c>
      <c r="B349" s="60"/>
      <c r="C349" s="60"/>
      <c r="D349" s="71"/>
      <c r="E349" s="71"/>
      <c r="F349" s="193" t="str">
        <f t="shared" si="15"/>
        <v/>
      </c>
      <c r="G349" s="71"/>
      <c r="H349" s="66"/>
      <c r="I349" s="62"/>
      <c r="J349" s="72"/>
      <c r="K349" s="88"/>
      <c r="L349" s="67"/>
      <c r="M349" s="67"/>
      <c r="N349" s="71"/>
      <c r="O349" s="71"/>
      <c r="P349" s="63"/>
      <c r="Q349" s="67"/>
      <c r="R349" s="63"/>
      <c r="S349" s="66"/>
      <c r="T349" s="63"/>
      <c r="U349" s="66"/>
      <c r="V349" s="63"/>
      <c r="W349" s="63"/>
      <c r="X349" s="63"/>
      <c r="Y349" s="66"/>
      <c r="Z349" s="191" t="str">
        <f t="shared" si="17"/>
        <v/>
      </c>
      <c r="AA349" s="192" t="str">
        <f t="shared" si="16"/>
        <v/>
      </c>
    </row>
    <row r="350" spans="1:27" x14ac:dyDescent="0.35">
      <c r="A350" s="156">
        <v>341</v>
      </c>
      <c r="B350" s="60"/>
      <c r="C350" s="60"/>
      <c r="D350" s="71"/>
      <c r="E350" s="71"/>
      <c r="F350" s="193" t="str">
        <f t="shared" si="15"/>
        <v/>
      </c>
      <c r="G350" s="71"/>
      <c r="H350" s="66"/>
      <c r="I350" s="62"/>
      <c r="J350" s="72"/>
      <c r="K350" s="88"/>
      <c r="L350" s="67"/>
      <c r="M350" s="67"/>
      <c r="N350" s="71"/>
      <c r="O350" s="71"/>
      <c r="P350" s="63"/>
      <c r="Q350" s="67"/>
      <c r="R350" s="63"/>
      <c r="S350" s="66"/>
      <c r="T350" s="63"/>
      <c r="U350" s="66"/>
      <c r="V350" s="63"/>
      <c r="W350" s="63"/>
      <c r="X350" s="63"/>
      <c r="Y350" s="66"/>
      <c r="Z350" s="191" t="str">
        <f t="shared" si="17"/>
        <v/>
      </c>
      <c r="AA350" s="192" t="str">
        <f t="shared" si="16"/>
        <v/>
      </c>
    </row>
    <row r="351" spans="1:27" x14ac:dyDescent="0.35">
      <c r="A351" s="156">
        <v>342</v>
      </c>
      <c r="B351" s="60"/>
      <c r="C351" s="60"/>
      <c r="D351" s="71"/>
      <c r="E351" s="71"/>
      <c r="F351" s="193" t="str">
        <f t="shared" si="15"/>
        <v/>
      </c>
      <c r="G351" s="71"/>
      <c r="H351" s="66"/>
      <c r="I351" s="62"/>
      <c r="J351" s="72"/>
      <c r="K351" s="88"/>
      <c r="L351" s="67"/>
      <c r="M351" s="67"/>
      <c r="N351" s="71"/>
      <c r="O351" s="71"/>
      <c r="P351" s="63"/>
      <c r="Q351" s="67"/>
      <c r="R351" s="63"/>
      <c r="S351" s="66"/>
      <c r="T351" s="63"/>
      <c r="U351" s="66"/>
      <c r="V351" s="63"/>
      <c r="W351" s="63"/>
      <c r="X351" s="63"/>
      <c r="Y351" s="66"/>
      <c r="Z351" s="191" t="str">
        <f t="shared" si="17"/>
        <v/>
      </c>
      <c r="AA351" s="192" t="str">
        <f t="shared" si="16"/>
        <v/>
      </c>
    </row>
    <row r="352" spans="1:27" x14ac:dyDescent="0.35">
      <c r="A352" s="156">
        <v>343</v>
      </c>
      <c r="B352" s="60"/>
      <c r="C352" s="60"/>
      <c r="D352" s="71"/>
      <c r="E352" s="71"/>
      <c r="F352" s="193" t="str">
        <f t="shared" si="15"/>
        <v/>
      </c>
      <c r="G352" s="71"/>
      <c r="H352" s="66"/>
      <c r="I352" s="62"/>
      <c r="J352" s="72"/>
      <c r="K352" s="88"/>
      <c r="L352" s="67"/>
      <c r="M352" s="67"/>
      <c r="N352" s="71"/>
      <c r="O352" s="71"/>
      <c r="P352" s="63"/>
      <c r="Q352" s="67"/>
      <c r="R352" s="63"/>
      <c r="S352" s="66"/>
      <c r="T352" s="63"/>
      <c r="U352" s="66"/>
      <c r="V352" s="63"/>
      <c r="W352" s="63"/>
      <c r="X352" s="63"/>
      <c r="Y352" s="66"/>
      <c r="Z352" s="191" t="str">
        <f t="shared" si="17"/>
        <v/>
      </c>
      <c r="AA352" s="192" t="str">
        <f t="shared" si="16"/>
        <v/>
      </c>
    </row>
    <row r="353" spans="1:27" x14ac:dyDescent="0.35">
      <c r="A353" s="156">
        <v>344</v>
      </c>
      <c r="B353" s="60"/>
      <c r="C353" s="60"/>
      <c r="D353" s="71"/>
      <c r="E353" s="71"/>
      <c r="F353" s="193" t="str">
        <f t="shared" si="15"/>
        <v/>
      </c>
      <c r="G353" s="71"/>
      <c r="H353" s="66"/>
      <c r="I353" s="62"/>
      <c r="J353" s="72"/>
      <c r="K353" s="88"/>
      <c r="L353" s="67"/>
      <c r="M353" s="67"/>
      <c r="N353" s="71"/>
      <c r="O353" s="71"/>
      <c r="P353" s="63"/>
      <c r="Q353" s="67"/>
      <c r="R353" s="63"/>
      <c r="S353" s="66"/>
      <c r="T353" s="63"/>
      <c r="U353" s="66"/>
      <c r="V353" s="63"/>
      <c r="W353" s="63"/>
      <c r="X353" s="63"/>
      <c r="Y353" s="66"/>
      <c r="Z353" s="191" t="str">
        <f t="shared" si="17"/>
        <v/>
      </c>
      <c r="AA353" s="192" t="str">
        <f t="shared" si="16"/>
        <v/>
      </c>
    </row>
    <row r="354" spans="1:27" x14ac:dyDescent="0.35">
      <c r="A354" s="156">
        <v>345</v>
      </c>
      <c r="B354" s="60"/>
      <c r="C354" s="60"/>
      <c r="D354" s="71"/>
      <c r="E354" s="71"/>
      <c r="F354" s="193" t="str">
        <f t="shared" si="15"/>
        <v/>
      </c>
      <c r="G354" s="71"/>
      <c r="H354" s="66"/>
      <c r="I354" s="62"/>
      <c r="J354" s="72"/>
      <c r="K354" s="88"/>
      <c r="L354" s="67"/>
      <c r="M354" s="67"/>
      <c r="N354" s="71"/>
      <c r="O354" s="71"/>
      <c r="P354" s="63"/>
      <c r="Q354" s="67"/>
      <c r="R354" s="63"/>
      <c r="S354" s="66"/>
      <c r="T354" s="63"/>
      <c r="U354" s="66"/>
      <c r="V354" s="63"/>
      <c r="W354" s="63"/>
      <c r="X354" s="63"/>
      <c r="Y354" s="66"/>
      <c r="Z354" s="191" t="str">
        <f t="shared" si="17"/>
        <v/>
      </c>
      <c r="AA354" s="192" t="str">
        <f t="shared" si="16"/>
        <v/>
      </c>
    </row>
    <row r="355" spans="1:27" x14ac:dyDescent="0.35">
      <c r="A355" s="156">
        <v>346</v>
      </c>
      <c r="B355" s="60"/>
      <c r="C355" s="60"/>
      <c r="D355" s="71"/>
      <c r="E355" s="71"/>
      <c r="F355" s="193" t="str">
        <f t="shared" si="15"/>
        <v/>
      </c>
      <c r="G355" s="71"/>
      <c r="H355" s="66"/>
      <c r="I355" s="62"/>
      <c r="J355" s="72"/>
      <c r="K355" s="88"/>
      <c r="L355" s="67"/>
      <c r="M355" s="67"/>
      <c r="N355" s="71"/>
      <c r="O355" s="71"/>
      <c r="P355" s="63"/>
      <c r="Q355" s="67"/>
      <c r="R355" s="63"/>
      <c r="S355" s="66"/>
      <c r="T355" s="63"/>
      <c r="U355" s="66"/>
      <c r="V355" s="63"/>
      <c r="W355" s="63"/>
      <c r="X355" s="63"/>
      <c r="Y355" s="66"/>
      <c r="Z355" s="191" t="str">
        <f t="shared" si="17"/>
        <v/>
      </c>
      <c r="AA355" s="192" t="str">
        <f t="shared" si="16"/>
        <v/>
      </c>
    </row>
    <row r="356" spans="1:27" x14ac:dyDescent="0.35">
      <c r="A356" s="156">
        <v>347</v>
      </c>
      <c r="B356" s="60"/>
      <c r="C356" s="60"/>
      <c r="D356" s="71"/>
      <c r="E356" s="71"/>
      <c r="F356" s="193" t="str">
        <f t="shared" si="15"/>
        <v/>
      </c>
      <c r="G356" s="71"/>
      <c r="H356" s="66"/>
      <c r="I356" s="62"/>
      <c r="J356" s="72"/>
      <c r="K356" s="88"/>
      <c r="L356" s="67"/>
      <c r="M356" s="67"/>
      <c r="N356" s="71"/>
      <c r="O356" s="71"/>
      <c r="P356" s="63"/>
      <c r="Q356" s="67"/>
      <c r="R356" s="63"/>
      <c r="S356" s="66"/>
      <c r="T356" s="63"/>
      <c r="U356" s="66"/>
      <c r="V356" s="63"/>
      <c r="W356" s="63"/>
      <c r="X356" s="63"/>
      <c r="Y356" s="66"/>
      <c r="Z356" s="191" t="str">
        <f t="shared" si="17"/>
        <v/>
      </c>
      <c r="AA356" s="192" t="str">
        <f t="shared" si="16"/>
        <v/>
      </c>
    </row>
    <row r="357" spans="1:27" x14ac:dyDescent="0.35">
      <c r="A357" s="156">
        <v>348</v>
      </c>
      <c r="B357" s="60"/>
      <c r="C357" s="60"/>
      <c r="D357" s="71"/>
      <c r="E357" s="71"/>
      <c r="F357" s="193" t="str">
        <f t="shared" si="15"/>
        <v/>
      </c>
      <c r="G357" s="71"/>
      <c r="H357" s="66"/>
      <c r="I357" s="62"/>
      <c r="J357" s="72"/>
      <c r="K357" s="88"/>
      <c r="L357" s="67"/>
      <c r="M357" s="67"/>
      <c r="N357" s="71"/>
      <c r="O357" s="71"/>
      <c r="P357" s="63"/>
      <c r="Q357" s="67"/>
      <c r="R357" s="63"/>
      <c r="S357" s="66"/>
      <c r="T357" s="63"/>
      <c r="U357" s="66"/>
      <c r="V357" s="63"/>
      <c r="W357" s="63"/>
      <c r="X357" s="63"/>
      <c r="Y357" s="66"/>
      <c r="Z357" s="191" t="str">
        <f t="shared" si="17"/>
        <v/>
      </c>
      <c r="AA357" s="192" t="str">
        <f t="shared" si="16"/>
        <v/>
      </c>
    </row>
    <row r="358" spans="1:27" x14ac:dyDescent="0.35">
      <c r="A358" s="156">
        <v>349</v>
      </c>
      <c r="B358" s="60"/>
      <c r="C358" s="60"/>
      <c r="D358" s="71"/>
      <c r="E358" s="71"/>
      <c r="F358" s="193" t="str">
        <f t="shared" si="15"/>
        <v/>
      </c>
      <c r="G358" s="71"/>
      <c r="H358" s="66"/>
      <c r="I358" s="62"/>
      <c r="J358" s="72"/>
      <c r="K358" s="88"/>
      <c r="L358" s="67"/>
      <c r="M358" s="67"/>
      <c r="N358" s="71"/>
      <c r="O358" s="71"/>
      <c r="P358" s="63"/>
      <c r="Q358" s="67"/>
      <c r="R358" s="63"/>
      <c r="S358" s="66"/>
      <c r="T358" s="63"/>
      <c r="U358" s="66"/>
      <c r="V358" s="63"/>
      <c r="W358" s="63"/>
      <c r="X358" s="63"/>
      <c r="Y358" s="66"/>
      <c r="Z358" s="191" t="str">
        <f t="shared" si="17"/>
        <v/>
      </c>
      <c r="AA358" s="192" t="str">
        <f t="shared" si="16"/>
        <v/>
      </c>
    </row>
    <row r="359" spans="1:27" x14ac:dyDescent="0.35">
      <c r="A359" s="156">
        <v>350</v>
      </c>
      <c r="B359" s="60"/>
      <c r="C359" s="60"/>
      <c r="D359" s="71"/>
      <c r="E359" s="71"/>
      <c r="F359" s="193" t="str">
        <f t="shared" si="15"/>
        <v/>
      </c>
      <c r="G359" s="71"/>
      <c r="H359" s="66"/>
      <c r="I359" s="62"/>
      <c r="J359" s="72"/>
      <c r="K359" s="88"/>
      <c r="L359" s="67"/>
      <c r="M359" s="67"/>
      <c r="N359" s="71"/>
      <c r="O359" s="71"/>
      <c r="P359" s="63"/>
      <c r="Q359" s="67"/>
      <c r="R359" s="63"/>
      <c r="S359" s="66"/>
      <c r="T359" s="63"/>
      <c r="U359" s="66"/>
      <c r="V359" s="63"/>
      <c r="W359" s="63"/>
      <c r="X359" s="63"/>
      <c r="Y359" s="66"/>
      <c r="Z359" s="191" t="str">
        <f t="shared" si="17"/>
        <v/>
      </c>
      <c r="AA359" s="192" t="str">
        <f t="shared" si="16"/>
        <v/>
      </c>
    </row>
    <row r="360" spans="1:27" x14ac:dyDescent="0.35">
      <c r="A360" s="156">
        <v>351</v>
      </c>
      <c r="B360" s="60"/>
      <c r="C360" s="60"/>
      <c r="D360" s="71"/>
      <c r="E360" s="71"/>
      <c r="F360" s="193" t="str">
        <f t="shared" si="15"/>
        <v/>
      </c>
      <c r="G360" s="71"/>
      <c r="H360" s="66"/>
      <c r="I360" s="62"/>
      <c r="J360" s="72"/>
      <c r="K360" s="88"/>
      <c r="L360" s="67"/>
      <c r="M360" s="67"/>
      <c r="N360" s="71"/>
      <c r="O360" s="71"/>
      <c r="P360" s="63"/>
      <c r="Q360" s="67"/>
      <c r="R360" s="63"/>
      <c r="S360" s="66"/>
      <c r="T360" s="63"/>
      <c r="U360" s="66"/>
      <c r="V360" s="63"/>
      <c r="W360" s="63"/>
      <c r="X360" s="63"/>
      <c r="Y360" s="66"/>
      <c r="Z360" s="191" t="str">
        <f t="shared" si="17"/>
        <v/>
      </c>
      <c r="AA360" s="192" t="str">
        <f t="shared" si="16"/>
        <v/>
      </c>
    </row>
    <row r="361" spans="1:27" x14ac:dyDescent="0.35">
      <c r="A361" s="156">
        <v>352</v>
      </c>
      <c r="B361" s="60"/>
      <c r="C361" s="60"/>
      <c r="D361" s="71"/>
      <c r="E361" s="71"/>
      <c r="F361" s="193" t="str">
        <f t="shared" si="15"/>
        <v/>
      </c>
      <c r="G361" s="71"/>
      <c r="H361" s="66"/>
      <c r="I361" s="62"/>
      <c r="J361" s="72"/>
      <c r="K361" s="88"/>
      <c r="L361" s="67"/>
      <c r="M361" s="67"/>
      <c r="N361" s="71"/>
      <c r="O361" s="71"/>
      <c r="P361" s="63"/>
      <c r="Q361" s="67"/>
      <c r="R361" s="63"/>
      <c r="S361" s="66"/>
      <c r="T361" s="63"/>
      <c r="U361" s="66"/>
      <c r="V361" s="63"/>
      <c r="W361" s="63"/>
      <c r="X361" s="63"/>
      <c r="Y361" s="66"/>
      <c r="Z361" s="191" t="str">
        <f t="shared" si="17"/>
        <v/>
      </c>
      <c r="AA361" s="192" t="str">
        <f t="shared" si="16"/>
        <v/>
      </c>
    </row>
    <row r="362" spans="1:27" x14ac:dyDescent="0.35">
      <c r="A362" s="156">
        <v>353</v>
      </c>
      <c r="B362" s="60"/>
      <c r="C362" s="60"/>
      <c r="D362" s="71"/>
      <c r="E362" s="71"/>
      <c r="F362" s="193" t="str">
        <f t="shared" si="15"/>
        <v/>
      </c>
      <c r="G362" s="71"/>
      <c r="H362" s="66"/>
      <c r="I362" s="62"/>
      <c r="J362" s="72"/>
      <c r="K362" s="88"/>
      <c r="L362" s="67"/>
      <c r="M362" s="67"/>
      <c r="N362" s="71"/>
      <c r="O362" s="71"/>
      <c r="P362" s="63"/>
      <c r="Q362" s="67"/>
      <c r="R362" s="63"/>
      <c r="S362" s="66"/>
      <c r="T362" s="63"/>
      <c r="U362" s="66"/>
      <c r="V362" s="63"/>
      <c r="W362" s="63"/>
      <c r="X362" s="63"/>
      <c r="Y362" s="66"/>
      <c r="Z362" s="191" t="str">
        <f t="shared" si="17"/>
        <v/>
      </c>
      <c r="AA362" s="192" t="str">
        <f t="shared" si="16"/>
        <v/>
      </c>
    </row>
    <row r="363" spans="1:27" x14ac:dyDescent="0.35">
      <c r="A363" s="156">
        <v>354</v>
      </c>
      <c r="B363" s="60"/>
      <c r="C363" s="60"/>
      <c r="D363" s="71"/>
      <c r="E363" s="71"/>
      <c r="F363" s="193" t="str">
        <f t="shared" si="15"/>
        <v/>
      </c>
      <c r="G363" s="71"/>
      <c r="H363" s="66"/>
      <c r="I363" s="62"/>
      <c r="J363" s="72"/>
      <c r="K363" s="88"/>
      <c r="L363" s="67"/>
      <c r="M363" s="67"/>
      <c r="N363" s="71"/>
      <c r="O363" s="71"/>
      <c r="P363" s="63"/>
      <c r="Q363" s="67"/>
      <c r="R363" s="63"/>
      <c r="S363" s="66"/>
      <c r="T363" s="63"/>
      <c r="U363" s="66"/>
      <c r="V363" s="63"/>
      <c r="W363" s="63"/>
      <c r="X363" s="63"/>
      <c r="Y363" s="66"/>
      <c r="Z363" s="191" t="str">
        <f t="shared" si="17"/>
        <v/>
      </c>
      <c r="AA363" s="192" t="str">
        <f t="shared" si="16"/>
        <v/>
      </c>
    </row>
    <row r="364" spans="1:27" x14ac:dyDescent="0.35">
      <c r="A364" s="156">
        <v>355</v>
      </c>
      <c r="B364" s="60"/>
      <c r="C364" s="60"/>
      <c r="D364" s="71"/>
      <c r="E364" s="71"/>
      <c r="F364" s="193" t="str">
        <f t="shared" si="15"/>
        <v/>
      </c>
      <c r="G364" s="71"/>
      <c r="H364" s="66"/>
      <c r="I364" s="62"/>
      <c r="J364" s="72"/>
      <c r="K364" s="88"/>
      <c r="L364" s="67"/>
      <c r="M364" s="67"/>
      <c r="N364" s="71"/>
      <c r="O364" s="71"/>
      <c r="P364" s="63"/>
      <c r="Q364" s="67"/>
      <c r="R364" s="63"/>
      <c r="S364" s="66"/>
      <c r="T364" s="63"/>
      <c r="U364" s="66"/>
      <c r="V364" s="63"/>
      <c r="W364" s="63"/>
      <c r="X364" s="63"/>
      <c r="Y364" s="66"/>
      <c r="Z364" s="191" t="str">
        <f t="shared" si="17"/>
        <v/>
      </c>
      <c r="AA364" s="192" t="str">
        <f t="shared" si="16"/>
        <v/>
      </c>
    </row>
    <row r="365" spans="1:27" x14ac:dyDescent="0.35">
      <c r="A365" s="156">
        <v>356</v>
      </c>
      <c r="B365" s="60"/>
      <c r="C365" s="60"/>
      <c r="D365" s="71"/>
      <c r="E365" s="71"/>
      <c r="F365" s="193" t="str">
        <f t="shared" si="15"/>
        <v/>
      </c>
      <c r="G365" s="71"/>
      <c r="H365" s="66"/>
      <c r="I365" s="62"/>
      <c r="J365" s="72"/>
      <c r="K365" s="88"/>
      <c r="L365" s="67"/>
      <c r="M365" s="67"/>
      <c r="N365" s="71"/>
      <c r="O365" s="71"/>
      <c r="P365" s="63"/>
      <c r="Q365" s="67"/>
      <c r="R365" s="63"/>
      <c r="S365" s="66"/>
      <c r="T365" s="63"/>
      <c r="U365" s="66"/>
      <c r="V365" s="63"/>
      <c r="W365" s="63"/>
      <c r="X365" s="63"/>
      <c r="Y365" s="66"/>
      <c r="Z365" s="191" t="str">
        <f t="shared" si="17"/>
        <v/>
      </c>
      <c r="AA365" s="192" t="str">
        <f t="shared" si="16"/>
        <v/>
      </c>
    </row>
    <row r="366" spans="1:27" x14ac:dyDescent="0.35">
      <c r="A366" s="156">
        <v>357</v>
      </c>
      <c r="B366" s="60"/>
      <c r="C366" s="60"/>
      <c r="D366" s="71"/>
      <c r="E366" s="71"/>
      <c r="F366" s="193" t="str">
        <f t="shared" si="15"/>
        <v/>
      </c>
      <c r="G366" s="71"/>
      <c r="H366" s="66"/>
      <c r="I366" s="62"/>
      <c r="J366" s="72"/>
      <c r="K366" s="88"/>
      <c r="L366" s="67"/>
      <c r="M366" s="67"/>
      <c r="N366" s="71"/>
      <c r="O366" s="71"/>
      <c r="P366" s="63"/>
      <c r="Q366" s="67"/>
      <c r="R366" s="63"/>
      <c r="S366" s="66"/>
      <c r="T366" s="63"/>
      <c r="U366" s="66"/>
      <c r="V366" s="63"/>
      <c r="W366" s="63"/>
      <c r="X366" s="63"/>
      <c r="Y366" s="66"/>
      <c r="Z366" s="191" t="str">
        <f t="shared" si="17"/>
        <v/>
      </c>
      <c r="AA366" s="192" t="str">
        <f t="shared" si="16"/>
        <v/>
      </c>
    </row>
    <row r="367" spans="1:27" x14ac:dyDescent="0.35">
      <c r="A367" s="156">
        <v>358</v>
      </c>
      <c r="B367" s="60"/>
      <c r="C367" s="60"/>
      <c r="D367" s="71"/>
      <c r="E367" s="71"/>
      <c r="F367" s="193" t="str">
        <f t="shared" si="15"/>
        <v/>
      </c>
      <c r="G367" s="71"/>
      <c r="H367" s="66"/>
      <c r="I367" s="62"/>
      <c r="J367" s="72"/>
      <c r="K367" s="88"/>
      <c r="L367" s="67"/>
      <c r="M367" s="67"/>
      <c r="N367" s="71"/>
      <c r="O367" s="71"/>
      <c r="P367" s="63"/>
      <c r="Q367" s="67"/>
      <c r="R367" s="63"/>
      <c r="S367" s="66"/>
      <c r="T367" s="63"/>
      <c r="U367" s="66"/>
      <c r="V367" s="63"/>
      <c r="W367" s="63"/>
      <c r="X367" s="63"/>
      <c r="Y367" s="66"/>
      <c r="Z367" s="191" t="str">
        <f t="shared" si="17"/>
        <v/>
      </c>
      <c r="AA367" s="192" t="str">
        <f t="shared" si="16"/>
        <v/>
      </c>
    </row>
    <row r="368" spans="1:27" x14ac:dyDescent="0.35">
      <c r="A368" s="156">
        <v>359</v>
      </c>
      <c r="B368" s="60"/>
      <c r="C368" s="60"/>
      <c r="D368" s="71"/>
      <c r="E368" s="71"/>
      <c r="F368" s="193" t="str">
        <f t="shared" si="15"/>
        <v/>
      </c>
      <c r="G368" s="71"/>
      <c r="H368" s="66"/>
      <c r="I368" s="62"/>
      <c r="J368" s="72"/>
      <c r="K368" s="88"/>
      <c r="L368" s="67"/>
      <c r="M368" s="67"/>
      <c r="N368" s="71"/>
      <c r="O368" s="71"/>
      <c r="P368" s="63"/>
      <c r="Q368" s="67"/>
      <c r="R368" s="63"/>
      <c r="S368" s="66"/>
      <c r="T368" s="63"/>
      <c r="U368" s="66"/>
      <c r="V368" s="63"/>
      <c r="W368" s="63"/>
      <c r="X368" s="63"/>
      <c r="Y368" s="66"/>
      <c r="Z368" s="191" t="str">
        <f t="shared" si="17"/>
        <v/>
      </c>
      <c r="AA368" s="192" t="str">
        <f t="shared" si="16"/>
        <v/>
      </c>
    </row>
    <row r="369" spans="1:27" x14ac:dyDescent="0.35">
      <c r="A369" s="156">
        <v>360</v>
      </c>
      <c r="B369" s="60"/>
      <c r="C369" s="60"/>
      <c r="D369" s="71"/>
      <c r="E369" s="71"/>
      <c r="F369" s="193" t="str">
        <f t="shared" si="15"/>
        <v/>
      </c>
      <c r="G369" s="71"/>
      <c r="H369" s="66"/>
      <c r="I369" s="62"/>
      <c r="J369" s="72"/>
      <c r="K369" s="88"/>
      <c r="L369" s="67"/>
      <c r="M369" s="67"/>
      <c r="N369" s="71"/>
      <c r="O369" s="71"/>
      <c r="P369" s="63"/>
      <c r="Q369" s="67"/>
      <c r="R369" s="63"/>
      <c r="S369" s="66"/>
      <c r="T369" s="63"/>
      <c r="U369" s="66"/>
      <c r="V369" s="63"/>
      <c r="W369" s="63"/>
      <c r="X369" s="63"/>
      <c r="Y369" s="66"/>
      <c r="Z369" s="191" t="str">
        <f t="shared" si="17"/>
        <v/>
      </c>
      <c r="AA369" s="192" t="str">
        <f t="shared" si="16"/>
        <v/>
      </c>
    </row>
    <row r="370" spans="1:27" x14ac:dyDescent="0.35">
      <c r="A370" s="156">
        <v>361</v>
      </c>
      <c r="B370" s="60"/>
      <c r="C370" s="60"/>
      <c r="D370" s="71"/>
      <c r="E370" s="71"/>
      <c r="F370" s="193" t="str">
        <f t="shared" si="15"/>
        <v/>
      </c>
      <c r="G370" s="71"/>
      <c r="H370" s="66"/>
      <c r="I370" s="62"/>
      <c r="J370" s="72"/>
      <c r="K370" s="88"/>
      <c r="L370" s="67"/>
      <c r="M370" s="67"/>
      <c r="N370" s="71"/>
      <c r="O370" s="71"/>
      <c r="P370" s="63"/>
      <c r="Q370" s="67"/>
      <c r="R370" s="63"/>
      <c r="S370" s="66"/>
      <c r="T370" s="63"/>
      <c r="U370" s="66"/>
      <c r="V370" s="63"/>
      <c r="W370" s="63"/>
      <c r="X370" s="63"/>
      <c r="Y370" s="66"/>
      <c r="Z370" s="191" t="str">
        <f t="shared" si="17"/>
        <v/>
      </c>
      <c r="AA370" s="192" t="str">
        <f t="shared" si="16"/>
        <v/>
      </c>
    </row>
    <row r="371" spans="1:27" x14ac:dyDescent="0.35">
      <c r="A371" s="156">
        <v>362</v>
      </c>
      <c r="B371" s="60"/>
      <c r="C371" s="60"/>
      <c r="D371" s="71"/>
      <c r="E371" s="71"/>
      <c r="F371" s="193" t="str">
        <f t="shared" si="15"/>
        <v/>
      </c>
      <c r="G371" s="71"/>
      <c r="H371" s="66"/>
      <c r="I371" s="62"/>
      <c r="J371" s="72"/>
      <c r="K371" s="88"/>
      <c r="L371" s="67"/>
      <c r="M371" s="67"/>
      <c r="N371" s="71"/>
      <c r="O371" s="71"/>
      <c r="P371" s="63"/>
      <c r="Q371" s="67"/>
      <c r="R371" s="63"/>
      <c r="S371" s="66"/>
      <c r="T371" s="63"/>
      <c r="U371" s="66"/>
      <c r="V371" s="63"/>
      <c r="W371" s="63"/>
      <c r="X371" s="63"/>
      <c r="Y371" s="66"/>
      <c r="Z371" s="191" t="str">
        <f t="shared" si="17"/>
        <v/>
      </c>
      <c r="AA371" s="192" t="str">
        <f t="shared" si="16"/>
        <v/>
      </c>
    </row>
    <row r="372" spans="1:27" x14ac:dyDescent="0.35">
      <c r="A372" s="156">
        <v>363</v>
      </c>
      <c r="B372" s="60"/>
      <c r="C372" s="60"/>
      <c r="D372" s="71"/>
      <c r="E372" s="71"/>
      <c r="F372" s="193" t="str">
        <f t="shared" si="15"/>
        <v/>
      </c>
      <c r="G372" s="71"/>
      <c r="H372" s="66"/>
      <c r="I372" s="62"/>
      <c r="J372" s="72"/>
      <c r="K372" s="88"/>
      <c r="L372" s="67"/>
      <c r="M372" s="67"/>
      <c r="N372" s="71"/>
      <c r="O372" s="71"/>
      <c r="P372" s="63"/>
      <c r="Q372" s="67"/>
      <c r="R372" s="63"/>
      <c r="S372" s="66"/>
      <c r="T372" s="63"/>
      <c r="U372" s="66"/>
      <c r="V372" s="63"/>
      <c r="W372" s="63"/>
      <c r="X372" s="63"/>
      <c r="Y372" s="66"/>
      <c r="Z372" s="191" t="str">
        <f t="shared" si="17"/>
        <v/>
      </c>
      <c r="AA372" s="192" t="str">
        <f t="shared" si="16"/>
        <v/>
      </c>
    </row>
    <row r="373" spans="1:27" x14ac:dyDescent="0.35">
      <c r="A373" s="156">
        <v>364</v>
      </c>
      <c r="B373" s="60"/>
      <c r="C373" s="60"/>
      <c r="D373" s="71"/>
      <c r="E373" s="71"/>
      <c r="F373" s="193" t="str">
        <f t="shared" si="15"/>
        <v/>
      </c>
      <c r="G373" s="71"/>
      <c r="H373" s="66"/>
      <c r="I373" s="62"/>
      <c r="J373" s="72"/>
      <c r="K373" s="88"/>
      <c r="L373" s="67"/>
      <c r="M373" s="67"/>
      <c r="N373" s="71"/>
      <c r="O373" s="71"/>
      <c r="P373" s="63"/>
      <c r="Q373" s="67"/>
      <c r="R373" s="63"/>
      <c r="S373" s="66"/>
      <c r="T373" s="63"/>
      <c r="U373" s="66"/>
      <c r="V373" s="63"/>
      <c r="W373" s="63"/>
      <c r="X373" s="63"/>
      <c r="Y373" s="66"/>
      <c r="Z373" s="191" t="str">
        <f t="shared" si="17"/>
        <v/>
      </c>
      <c r="AA373" s="192" t="str">
        <f t="shared" si="16"/>
        <v/>
      </c>
    </row>
    <row r="374" spans="1:27" x14ac:dyDescent="0.35">
      <c r="A374" s="156">
        <v>365</v>
      </c>
      <c r="B374" s="60"/>
      <c r="C374" s="60"/>
      <c r="D374" s="71"/>
      <c r="E374" s="71"/>
      <c r="F374" s="193" t="str">
        <f t="shared" si="15"/>
        <v/>
      </c>
      <c r="G374" s="71"/>
      <c r="H374" s="66"/>
      <c r="I374" s="62"/>
      <c r="J374" s="72"/>
      <c r="K374" s="88"/>
      <c r="L374" s="67"/>
      <c r="M374" s="67"/>
      <c r="N374" s="71"/>
      <c r="O374" s="71"/>
      <c r="P374" s="63"/>
      <c r="Q374" s="67"/>
      <c r="R374" s="63"/>
      <c r="S374" s="66"/>
      <c r="T374" s="63"/>
      <c r="U374" s="66"/>
      <c r="V374" s="63"/>
      <c r="W374" s="63"/>
      <c r="X374" s="63"/>
      <c r="Y374" s="66"/>
      <c r="Z374" s="191" t="str">
        <f t="shared" si="17"/>
        <v/>
      </c>
      <c r="AA374" s="192" t="str">
        <f t="shared" si="16"/>
        <v/>
      </c>
    </row>
    <row r="375" spans="1:27" x14ac:dyDescent="0.35">
      <c r="A375" s="156">
        <v>366</v>
      </c>
      <c r="B375" s="60"/>
      <c r="C375" s="60"/>
      <c r="D375" s="71"/>
      <c r="E375" s="71"/>
      <c r="F375" s="193" t="str">
        <f t="shared" si="15"/>
        <v/>
      </c>
      <c r="G375" s="71"/>
      <c r="H375" s="66"/>
      <c r="I375" s="62"/>
      <c r="J375" s="72"/>
      <c r="K375" s="88"/>
      <c r="L375" s="67"/>
      <c r="M375" s="67"/>
      <c r="N375" s="71"/>
      <c r="O375" s="71"/>
      <c r="P375" s="63"/>
      <c r="Q375" s="67"/>
      <c r="R375" s="63"/>
      <c r="S375" s="66"/>
      <c r="T375" s="63"/>
      <c r="U375" s="66"/>
      <c r="V375" s="63"/>
      <c r="W375" s="63"/>
      <c r="X375" s="63"/>
      <c r="Y375" s="66"/>
      <c r="Z375" s="191" t="str">
        <f t="shared" si="17"/>
        <v/>
      </c>
      <c r="AA375" s="192" t="str">
        <f t="shared" si="16"/>
        <v/>
      </c>
    </row>
    <row r="376" spans="1:27" x14ac:dyDescent="0.35">
      <c r="A376" s="156">
        <v>367</v>
      </c>
      <c r="B376" s="60"/>
      <c r="C376" s="60"/>
      <c r="D376" s="71"/>
      <c r="E376" s="71"/>
      <c r="F376" s="193" t="str">
        <f t="shared" si="15"/>
        <v/>
      </c>
      <c r="G376" s="71"/>
      <c r="H376" s="66"/>
      <c r="I376" s="62"/>
      <c r="J376" s="72"/>
      <c r="K376" s="88"/>
      <c r="L376" s="67"/>
      <c r="M376" s="67"/>
      <c r="N376" s="71"/>
      <c r="O376" s="71"/>
      <c r="P376" s="63"/>
      <c r="Q376" s="67"/>
      <c r="R376" s="63"/>
      <c r="S376" s="66"/>
      <c r="T376" s="63"/>
      <c r="U376" s="66"/>
      <c r="V376" s="63"/>
      <c r="W376" s="63"/>
      <c r="X376" s="63"/>
      <c r="Y376" s="66"/>
      <c r="Z376" s="191" t="str">
        <f t="shared" si="17"/>
        <v/>
      </c>
      <c r="AA376" s="192" t="str">
        <f t="shared" si="16"/>
        <v/>
      </c>
    </row>
    <row r="377" spans="1:27" x14ac:dyDescent="0.35">
      <c r="A377" s="156">
        <v>368</v>
      </c>
      <c r="B377" s="60"/>
      <c r="C377" s="60"/>
      <c r="D377" s="71"/>
      <c r="E377" s="71"/>
      <c r="F377" s="193" t="str">
        <f t="shared" si="15"/>
        <v/>
      </c>
      <c r="G377" s="71"/>
      <c r="H377" s="66"/>
      <c r="I377" s="62"/>
      <c r="J377" s="72"/>
      <c r="K377" s="88"/>
      <c r="L377" s="67"/>
      <c r="M377" s="67"/>
      <c r="N377" s="71"/>
      <c r="O377" s="71"/>
      <c r="P377" s="63"/>
      <c r="Q377" s="67"/>
      <c r="R377" s="63"/>
      <c r="S377" s="66"/>
      <c r="T377" s="63"/>
      <c r="U377" s="66"/>
      <c r="V377" s="63"/>
      <c r="W377" s="63"/>
      <c r="X377" s="63"/>
      <c r="Y377" s="66"/>
      <c r="Z377" s="191" t="str">
        <f t="shared" si="17"/>
        <v/>
      </c>
      <c r="AA377" s="192" t="str">
        <f t="shared" si="16"/>
        <v/>
      </c>
    </row>
    <row r="378" spans="1:27" x14ac:dyDescent="0.35">
      <c r="A378" s="156">
        <v>369</v>
      </c>
      <c r="B378" s="60"/>
      <c r="C378" s="60"/>
      <c r="D378" s="71"/>
      <c r="E378" s="71"/>
      <c r="F378" s="193" t="str">
        <f t="shared" si="15"/>
        <v/>
      </c>
      <c r="G378" s="71"/>
      <c r="H378" s="66"/>
      <c r="I378" s="62"/>
      <c r="J378" s="72"/>
      <c r="K378" s="88"/>
      <c r="L378" s="67"/>
      <c r="M378" s="67"/>
      <c r="N378" s="71"/>
      <c r="O378" s="71"/>
      <c r="P378" s="63"/>
      <c r="Q378" s="67"/>
      <c r="R378" s="63"/>
      <c r="S378" s="66"/>
      <c r="T378" s="63"/>
      <c r="U378" s="66"/>
      <c r="V378" s="63"/>
      <c r="W378" s="63"/>
      <c r="X378" s="63"/>
      <c r="Y378" s="66"/>
      <c r="Z378" s="191" t="str">
        <f t="shared" si="17"/>
        <v/>
      </c>
      <c r="AA378" s="192" t="str">
        <f t="shared" si="16"/>
        <v/>
      </c>
    </row>
    <row r="379" spans="1:27" x14ac:dyDescent="0.35">
      <c r="A379" s="156">
        <v>370</v>
      </c>
      <c r="B379" s="60"/>
      <c r="C379" s="60"/>
      <c r="D379" s="71"/>
      <c r="E379" s="71"/>
      <c r="F379" s="193" t="str">
        <f t="shared" si="15"/>
        <v/>
      </c>
      <c r="G379" s="71"/>
      <c r="H379" s="66"/>
      <c r="I379" s="62"/>
      <c r="J379" s="72"/>
      <c r="K379" s="88"/>
      <c r="L379" s="67"/>
      <c r="M379" s="67"/>
      <c r="N379" s="71"/>
      <c r="O379" s="71"/>
      <c r="P379" s="63"/>
      <c r="Q379" s="67"/>
      <c r="R379" s="63"/>
      <c r="S379" s="66"/>
      <c r="T379" s="63"/>
      <c r="U379" s="66"/>
      <c r="V379" s="63"/>
      <c r="W379" s="63"/>
      <c r="X379" s="63"/>
      <c r="Y379" s="66"/>
      <c r="Z379" s="191" t="str">
        <f t="shared" si="17"/>
        <v/>
      </c>
      <c r="AA379" s="192" t="str">
        <f t="shared" si="16"/>
        <v/>
      </c>
    </row>
    <row r="380" spans="1:27" x14ac:dyDescent="0.35">
      <c r="A380" s="156">
        <v>371</v>
      </c>
      <c r="B380" s="60"/>
      <c r="C380" s="60"/>
      <c r="D380" s="71"/>
      <c r="E380" s="71"/>
      <c r="F380" s="193" t="str">
        <f t="shared" si="15"/>
        <v/>
      </c>
      <c r="G380" s="71"/>
      <c r="H380" s="66"/>
      <c r="I380" s="62"/>
      <c r="J380" s="72"/>
      <c r="K380" s="88"/>
      <c r="L380" s="67"/>
      <c r="M380" s="67"/>
      <c r="N380" s="71"/>
      <c r="O380" s="71"/>
      <c r="P380" s="63"/>
      <c r="Q380" s="67"/>
      <c r="R380" s="63"/>
      <c r="S380" s="66"/>
      <c r="T380" s="63"/>
      <c r="U380" s="66"/>
      <c r="V380" s="63"/>
      <c r="W380" s="63"/>
      <c r="X380" s="63"/>
      <c r="Y380" s="66"/>
      <c r="Z380" s="191" t="str">
        <f t="shared" si="17"/>
        <v/>
      </c>
      <c r="AA380" s="192" t="str">
        <f t="shared" si="16"/>
        <v/>
      </c>
    </row>
    <row r="381" spans="1:27" x14ac:dyDescent="0.35">
      <c r="A381" s="156">
        <v>372</v>
      </c>
      <c r="B381" s="60"/>
      <c r="C381" s="60"/>
      <c r="D381" s="71"/>
      <c r="E381" s="71"/>
      <c r="F381" s="193" t="str">
        <f t="shared" si="15"/>
        <v/>
      </c>
      <c r="G381" s="71"/>
      <c r="H381" s="66"/>
      <c r="I381" s="62"/>
      <c r="J381" s="72"/>
      <c r="K381" s="88"/>
      <c r="L381" s="67"/>
      <c r="M381" s="67"/>
      <c r="N381" s="71"/>
      <c r="O381" s="71"/>
      <c r="P381" s="63"/>
      <c r="Q381" s="67"/>
      <c r="R381" s="63"/>
      <c r="S381" s="66"/>
      <c r="T381" s="63"/>
      <c r="U381" s="66"/>
      <c r="V381" s="63"/>
      <c r="W381" s="63"/>
      <c r="X381" s="63"/>
      <c r="Y381" s="66"/>
      <c r="Z381" s="191" t="str">
        <f t="shared" si="17"/>
        <v/>
      </c>
      <c r="AA381" s="192" t="str">
        <f t="shared" si="16"/>
        <v/>
      </c>
    </row>
    <row r="382" spans="1:27" x14ac:dyDescent="0.35">
      <c r="A382" s="156">
        <v>373</v>
      </c>
      <c r="B382" s="60"/>
      <c r="C382" s="60"/>
      <c r="D382" s="71"/>
      <c r="E382" s="71"/>
      <c r="F382" s="193" t="str">
        <f t="shared" si="15"/>
        <v/>
      </c>
      <c r="G382" s="71"/>
      <c r="H382" s="66"/>
      <c r="I382" s="62"/>
      <c r="J382" s="72"/>
      <c r="K382" s="88"/>
      <c r="L382" s="67"/>
      <c r="M382" s="67"/>
      <c r="N382" s="71"/>
      <c r="O382" s="71"/>
      <c r="P382" s="63"/>
      <c r="Q382" s="67"/>
      <c r="R382" s="63"/>
      <c r="S382" s="66"/>
      <c r="T382" s="63"/>
      <c r="U382" s="66"/>
      <c r="V382" s="63"/>
      <c r="W382" s="63"/>
      <c r="X382" s="63"/>
      <c r="Y382" s="66"/>
      <c r="Z382" s="191" t="str">
        <f t="shared" si="17"/>
        <v/>
      </c>
      <c r="AA382" s="192" t="str">
        <f t="shared" si="16"/>
        <v/>
      </c>
    </row>
    <row r="383" spans="1:27" x14ac:dyDescent="0.35">
      <c r="A383" s="156">
        <v>374</v>
      </c>
      <c r="B383" s="60"/>
      <c r="C383" s="60"/>
      <c r="D383" s="71"/>
      <c r="E383" s="71"/>
      <c r="F383" s="193" t="str">
        <f t="shared" si="15"/>
        <v/>
      </c>
      <c r="G383" s="71"/>
      <c r="H383" s="66"/>
      <c r="I383" s="62"/>
      <c r="J383" s="72"/>
      <c r="K383" s="88"/>
      <c r="L383" s="67"/>
      <c r="M383" s="67"/>
      <c r="N383" s="71"/>
      <c r="O383" s="71"/>
      <c r="P383" s="63"/>
      <c r="Q383" s="67"/>
      <c r="R383" s="63"/>
      <c r="S383" s="66"/>
      <c r="T383" s="63"/>
      <c r="U383" s="66"/>
      <c r="V383" s="63"/>
      <c r="W383" s="63"/>
      <c r="X383" s="63"/>
      <c r="Y383" s="66"/>
      <c r="Z383" s="191" t="str">
        <f t="shared" si="17"/>
        <v/>
      </c>
      <c r="AA383" s="192" t="str">
        <f t="shared" si="16"/>
        <v/>
      </c>
    </row>
    <row r="384" spans="1:27" x14ac:dyDescent="0.35">
      <c r="A384" s="156">
        <v>375</v>
      </c>
      <c r="B384" s="60"/>
      <c r="C384" s="60"/>
      <c r="D384" s="71"/>
      <c r="E384" s="71"/>
      <c r="F384" s="193" t="str">
        <f t="shared" si="15"/>
        <v/>
      </c>
      <c r="G384" s="71"/>
      <c r="H384" s="66"/>
      <c r="I384" s="62"/>
      <c r="J384" s="72"/>
      <c r="K384" s="88"/>
      <c r="L384" s="67"/>
      <c r="M384" s="67"/>
      <c r="N384" s="71"/>
      <c r="O384" s="71"/>
      <c r="P384" s="63"/>
      <c r="Q384" s="67"/>
      <c r="R384" s="63"/>
      <c r="S384" s="66"/>
      <c r="T384" s="63"/>
      <c r="U384" s="66"/>
      <c r="V384" s="63"/>
      <c r="W384" s="63"/>
      <c r="X384" s="63"/>
      <c r="Y384" s="66"/>
      <c r="Z384" s="191" t="str">
        <f t="shared" si="17"/>
        <v/>
      </c>
      <c r="AA384" s="192" t="str">
        <f t="shared" si="16"/>
        <v/>
      </c>
    </row>
    <row r="385" spans="1:27" x14ac:dyDescent="0.35">
      <c r="A385" s="156">
        <v>376</v>
      </c>
      <c r="B385" s="60"/>
      <c r="C385" s="60"/>
      <c r="D385" s="71"/>
      <c r="E385" s="71"/>
      <c r="F385" s="193" t="str">
        <f t="shared" si="15"/>
        <v/>
      </c>
      <c r="G385" s="71"/>
      <c r="H385" s="66"/>
      <c r="I385" s="62"/>
      <c r="J385" s="72"/>
      <c r="K385" s="88"/>
      <c r="L385" s="67"/>
      <c r="M385" s="67"/>
      <c r="N385" s="71"/>
      <c r="O385" s="71"/>
      <c r="P385" s="63"/>
      <c r="Q385" s="67"/>
      <c r="R385" s="63"/>
      <c r="S385" s="66"/>
      <c r="T385" s="63"/>
      <c r="U385" s="66"/>
      <c r="V385" s="63"/>
      <c r="W385" s="63"/>
      <c r="X385" s="63"/>
      <c r="Y385" s="66"/>
      <c r="Z385" s="191" t="str">
        <f t="shared" si="17"/>
        <v/>
      </c>
      <c r="AA385" s="192" t="str">
        <f t="shared" si="16"/>
        <v/>
      </c>
    </row>
    <row r="386" spans="1:27" x14ac:dyDescent="0.35">
      <c r="A386" s="156">
        <v>377</v>
      </c>
      <c r="B386" s="60"/>
      <c r="C386" s="60"/>
      <c r="D386" s="71"/>
      <c r="E386" s="71"/>
      <c r="F386" s="193" t="str">
        <f t="shared" si="15"/>
        <v/>
      </c>
      <c r="G386" s="71"/>
      <c r="H386" s="66"/>
      <c r="I386" s="62"/>
      <c r="J386" s="72"/>
      <c r="K386" s="88"/>
      <c r="L386" s="67"/>
      <c r="M386" s="67"/>
      <c r="N386" s="71"/>
      <c r="O386" s="71"/>
      <c r="P386" s="63"/>
      <c r="Q386" s="67"/>
      <c r="R386" s="63"/>
      <c r="S386" s="66"/>
      <c r="T386" s="63"/>
      <c r="U386" s="66"/>
      <c r="V386" s="63"/>
      <c r="W386" s="63"/>
      <c r="X386" s="63"/>
      <c r="Y386" s="66"/>
      <c r="Z386" s="191" t="str">
        <f t="shared" si="17"/>
        <v/>
      </c>
      <c r="AA386" s="192" t="str">
        <f t="shared" si="16"/>
        <v/>
      </c>
    </row>
    <row r="387" spans="1:27" x14ac:dyDescent="0.35">
      <c r="A387" s="156">
        <v>378</v>
      </c>
      <c r="B387" s="60"/>
      <c r="C387" s="60"/>
      <c r="D387" s="71"/>
      <c r="E387" s="71"/>
      <c r="F387" s="193" t="str">
        <f t="shared" si="15"/>
        <v/>
      </c>
      <c r="G387" s="71"/>
      <c r="H387" s="66"/>
      <c r="I387" s="62"/>
      <c r="J387" s="72"/>
      <c r="K387" s="88"/>
      <c r="L387" s="67"/>
      <c r="M387" s="67"/>
      <c r="N387" s="71"/>
      <c r="O387" s="71"/>
      <c r="P387" s="63"/>
      <c r="Q387" s="67"/>
      <c r="R387" s="63"/>
      <c r="S387" s="66"/>
      <c r="T387" s="63"/>
      <c r="U387" s="66"/>
      <c r="V387" s="63"/>
      <c r="W387" s="63"/>
      <c r="X387" s="63"/>
      <c r="Y387" s="66"/>
      <c r="Z387" s="191" t="str">
        <f t="shared" si="17"/>
        <v/>
      </c>
      <c r="AA387" s="192" t="str">
        <f t="shared" si="16"/>
        <v/>
      </c>
    </row>
    <row r="388" spans="1:27" x14ac:dyDescent="0.35">
      <c r="A388" s="156">
        <v>379</v>
      </c>
      <c r="B388" s="60"/>
      <c r="C388" s="60"/>
      <c r="D388" s="71"/>
      <c r="E388" s="71"/>
      <c r="F388" s="193" t="str">
        <f t="shared" si="15"/>
        <v/>
      </c>
      <c r="G388" s="71"/>
      <c r="H388" s="66"/>
      <c r="I388" s="62"/>
      <c r="J388" s="72"/>
      <c r="K388" s="88"/>
      <c r="L388" s="67"/>
      <c r="M388" s="67"/>
      <c r="N388" s="71"/>
      <c r="O388" s="71"/>
      <c r="P388" s="63"/>
      <c r="Q388" s="67"/>
      <c r="R388" s="63"/>
      <c r="S388" s="66"/>
      <c r="T388" s="63"/>
      <c r="U388" s="66"/>
      <c r="V388" s="63"/>
      <c r="W388" s="63"/>
      <c r="X388" s="63"/>
      <c r="Y388" s="66"/>
      <c r="Z388" s="191" t="str">
        <f t="shared" si="17"/>
        <v/>
      </c>
      <c r="AA388" s="192" t="str">
        <f t="shared" si="16"/>
        <v/>
      </c>
    </row>
    <row r="389" spans="1:27" x14ac:dyDescent="0.35">
      <c r="A389" s="156">
        <v>380</v>
      </c>
      <c r="B389" s="60"/>
      <c r="C389" s="60"/>
      <c r="D389" s="71"/>
      <c r="E389" s="71"/>
      <c r="F389" s="193" t="str">
        <f t="shared" si="15"/>
        <v/>
      </c>
      <c r="G389" s="71"/>
      <c r="H389" s="66"/>
      <c r="I389" s="62"/>
      <c r="J389" s="72"/>
      <c r="K389" s="88"/>
      <c r="L389" s="67"/>
      <c r="M389" s="67"/>
      <c r="N389" s="71"/>
      <c r="O389" s="71"/>
      <c r="P389" s="63"/>
      <c r="Q389" s="67"/>
      <c r="R389" s="63"/>
      <c r="S389" s="66"/>
      <c r="T389" s="63"/>
      <c r="U389" s="66"/>
      <c r="V389" s="63"/>
      <c r="W389" s="63"/>
      <c r="X389" s="63"/>
      <c r="Y389" s="66"/>
      <c r="Z389" s="191" t="str">
        <f t="shared" si="17"/>
        <v/>
      </c>
      <c r="AA389" s="192" t="str">
        <f t="shared" si="16"/>
        <v/>
      </c>
    </row>
    <row r="390" spans="1:27" x14ac:dyDescent="0.35">
      <c r="A390" s="156">
        <v>381</v>
      </c>
      <c r="B390" s="60"/>
      <c r="C390" s="60"/>
      <c r="D390" s="71"/>
      <c r="E390" s="71"/>
      <c r="F390" s="193" t="str">
        <f t="shared" si="15"/>
        <v/>
      </c>
      <c r="G390" s="71"/>
      <c r="H390" s="66"/>
      <c r="I390" s="62"/>
      <c r="J390" s="72"/>
      <c r="K390" s="88"/>
      <c r="L390" s="67"/>
      <c r="M390" s="67"/>
      <c r="N390" s="71"/>
      <c r="O390" s="71"/>
      <c r="P390" s="63"/>
      <c r="Q390" s="67"/>
      <c r="R390" s="63"/>
      <c r="S390" s="66"/>
      <c r="T390" s="63"/>
      <c r="U390" s="66"/>
      <c r="V390" s="63"/>
      <c r="W390" s="63"/>
      <c r="X390" s="63"/>
      <c r="Y390" s="66"/>
      <c r="Z390" s="191" t="str">
        <f t="shared" si="17"/>
        <v/>
      </c>
      <c r="AA390" s="192" t="str">
        <f t="shared" si="16"/>
        <v/>
      </c>
    </row>
    <row r="391" spans="1:27" x14ac:dyDescent="0.35">
      <c r="A391" s="156">
        <v>382</v>
      </c>
      <c r="B391" s="60"/>
      <c r="C391" s="60"/>
      <c r="D391" s="71"/>
      <c r="E391" s="71"/>
      <c r="F391" s="193" t="str">
        <f t="shared" si="15"/>
        <v/>
      </c>
      <c r="G391" s="71"/>
      <c r="H391" s="66"/>
      <c r="I391" s="62"/>
      <c r="J391" s="72"/>
      <c r="K391" s="88"/>
      <c r="L391" s="67"/>
      <c r="M391" s="67"/>
      <c r="N391" s="71"/>
      <c r="O391" s="71"/>
      <c r="P391" s="63"/>
      <c r="Q391" s="67"/>
      <c r="R391" s="63"/>
      <c r="S391" s="66"/>
      <c r="T391" s="63"/>
      <c r="U391" s="66"/>
      <c r="V391" s="63"/>
      <c r="W391" s="63"/>
      <c r="X391" s="63"/>
      <c r="Y391" s="66"/>
      <c r="Z391" s="191" t="str">
        <f t="shared" si="17"/>
        <v/>
      </c>
      <c r="AA391" s="192" t="str">
        <f t="shared" si="16"/>
        <v/>
      </c>
    </row>
    <row r="392" spans="1:27" x14ac:dyDescent="0.35">
      <c r="A392" s="156">
        <v>383</v>
      </c>
      <c r="B392" s="60"/>
      <c r="C392" s="60"/>
      <c r="D392" s="71"/>
      <c r="E392" s="71"/>
      <c r="F392" s="193" t="str">
        <f t="shared" si="15"/>
        <v/>
      </c>
      <c r="G392" s="71"/>
      <c r="H392" s="66"/>
      <c r="I392" s="62"/>
      <c r="J392" s="72"/>
      <c r="K392" s="88"/>
      <c r="L392" s="67"/>
      <c r="M392" s="67"/>
      <c r="N392" s="71"/>
      <c r="O392" s="71"/>
      <c r="P392" s="63"/>
      <c r="Q392" s="67"/>
      <c r="R392" s="63"/>
      <c r="S392" s="66"/>
      <c r="T392" s="63"/>
      <c r="U392" s="66"/>
      <c r="V392" s="63"/>
      <c r="W392" s="63"/>
      <c r="X392" s="63"/>
      <c r="Y392" s="66"/>
      <c r="Z392" s="191" t="str">
        <f t="shared" si="17"/>
        <v/>
      </c>
      <c r="AA392" s="192" t="str">
        <f t="shared" si="16"/>
        <v/>
      </c>
    </row>
    <row r="393" spans="1:27" x14ac:dyDescent="0.35">
      <c r="A393" s="156">
        <v>384</v>
      </c>
      <c r="B393" s="60"/>
      <c r="C393" s="60"/>
      <c r="D393" s="71"/>
      <c r="E393" s="71"/>
      <c r="F393" s="193" t="str">
        <f t="shared" si="15"/>
        <v/>
      </c>
      <c r="G393" s="71"/>
      <c r="H393" s="66"/>
      <c r="I393" s="62"/>
      <c r="J393" s="72"/>
      <c r="K393" s="88"/>
      <c r="L393" s="67"/>
      <c r="M393" s="67"/>
      <c r="N393" s="71"/>
      <c r="O393" s="71"/>
      <c r="P393" s="63"/>
      <c r="Q393" s="67"/>
      <c r="R393" s="63"/>
      <c r="S393" s="66"/>
      <c r="T393" s="63"/>
      <c r="U393" s="66"/>
      <c r="V393" s="63"/>
      <c r="W393" s="63"/>
      <c r="X393" s="63"/>
      <c r="Y393" s="66"/>
      <c r="Z393" s="191" t="str">
        <f t="shared" si="17"/>
        <v/>
      </c>
      <c r="AA393" s="192" t="str">
        <f t="shared" si="16"/>
        <v/>
      </c>
    </row>
    <row r="394" spans="1:27" x14ac:dyDescent="0.35">
      <c r="A394" s="156">
        <v>385</v>
      </c>
      <c r="B394" s="60"/>
      <c r="C394" s="60"/>
      <c r="D394" s="71"/>
      <c r="E394" s="71"/>
      <c r="F394" s="193" t="str">
        <f t="shared" si="15"/>
        <v/>
      </c>
      <c r="G394" s="71"/>
      <c r="H394" s="66"/>
      <c r="I394" s="62"/>
      <c r="J394" s="72"/>
      <c r="K394" s="88"/>
      <c r="L394" s="67"/>
      <c r="M394" s="67"/>
      <c r="N394" s="71"/>
      <c r="O394" s="71"/>
      <c r="P394" s="63"/>
      <c r="Q394" s="67"/>
      <c r="R394" s="63"/>
      <c r="S394" s="66"/>
      <c r="T394" s="63"/>
      <c r="U394" s="66"/>
      <c r="V394" s="63"/>
      <c r="W394" s="63"/>
      <c r="X394" s="63"/>
      <c r="Y394" s="66"/>
      <c r="Z394" s="191" t="str">
        <f t="shared" si="17"/>
        <v/>
      </c>
      <c r="AA394" s="192" t="str">
        <f t="shared" si="16"/>
        <v/>
      </c>
    </row>
    <row r="395" spans="1:27" x14ac:dyDescent="0.35">
      <c r="A395" s="156">
        <v>386</v>
      </c>
      <c r="B395" s="60"/>
      <c r="C395" s="60"/>
      <c r="D395" s="71"/>
      <c r="E395" s="71"/>
      <c r="F395" s="193" t="str">
        <f t="shared" ref="F395:F458" si="18">IF(ISBLANK(B395),"",E395-D395+1)</f>
        <v/>
      </c>
      <c r="G395" s="71"/>
      <c r="H395" s="66"/>
      <c r="I395" s="62"/>
      <c r="J395" s="72"/>
      <c r="K395" s="88"/>
      <c r="L395" s="67"/>
      <c r="M395" s="67"/>
      <c r="N395" s="71"/>
      <c r="O395" s="71"/>
      <c r="P395" s="63"/>
      <c r="Q395" s="67"/>
      <c r="R395" s="63"/>
      <c r="S395" s="66"/>
      <c r="T395" s="63"/>
      <c r="U395" s="66"/>
      <c r="V395" s="63"/>
      <c r="W395" s="63"/>
      <c r="X395" s="63"/>
      <c r="Y395" s="66"/>
      <c r="Z395" s="191" t="str">
        <f t="shared" si="17"/>
        <v/>
      </c>
      <c r="AA395" s="192" t="str">
        <f t="shared" si="16"/>
        <v/>
      </c>
    </row>
    <row r="396" spans="1:27" x14ac:dyDescent="0.35">
      <c r="A396" s="156">
        <v>387</v>
      </c>
      <c r="B396" s="60"/>
      <c r="C396" s="60"/>
      <c r="D396" s="71"/>
      <c r="E396" s="71"/>
      <c r="F396" s="193" t="str">
        <f t="shared" si="18"/>
        <v/>
      </c>
      <c r="G396" s="71"/>
      <c r="H396" s="66"/>
      <c r="I396" s="62"/>
      <c r="J396" s="72"/>
      <c r="K396" s="88"/>
      <c r="L396" s="67"/>
      <c r="M396" s="67"/>
      <c r="N396" s="71"/>
      <c r="O396" s="71"/>
      <c r="P396" s="63"/>
      <c r="Q396" s="67"/>
      <c r="R396" s="63"/>
      <c r="S396" s="66"/>
      <c r="T396" s="63"/>
      <c r="U396" s="66"/>
      <c r="V396" s="63"/>
      <c r="W396" s="63"/>
      <c r="X396" s="63"/>
      <c r="Y396" s="66"/>
      <c r="Z396" s="191" t="str">
        <f t="shared" si="17"/>
        <v/>
      </c>
      <c r="AA396" s="192" t="str">
        <f t="shared" ref="AA396:AA459" si="19">IF(ISBLANK(B396),"",IF(I396="скм/м",F396*(H396*Z396*(IF(K396="Мониторинг с использованием систем непрерывного мониторинга выбросов (CEMS)",L396,P396)/100)*0.6776*1*1440*(1/1000)),F396*(H396*Z396*(IF(K396="Мониторинг с использованием систем непрерывного мониторинга выбросов (CEMS)",L396,P396)/100)*0.6776*(288.706/R396)*(T396/101325)*1440*(1/1000))))</f>
        <v/>
      </c>
    </row>
    <row r="397" spans="1:27" x14ac:dyDescent="0.35">
      <c r="A397" s="156">
        <v>388</v>
      </c>
      <c r="B397" s="60"/>
      <c r="C397" s="60"/>
      <c r="D397" s="71"/>
      <c r="E397" s="71"/>
      <c r="F397" s="193" t="str">
        <f t="shared" si="18"/>
        <v/>
      </c>
      <c r="G397" s="71"/>
      <c r="H397" s="66"/>
      <c r="I397" s="62"/>
      <c r="J397" s="72"/>
      <c r="K397" s="88"/>
      <c r="L397" s="67"/>
      <c r="M397" s="67"/>
      <c r="N397" s="71"/>
      <c r="O397" s="71"/>
      <c r="P397" s="63"/>
      <c r="Q397" s="67"/>
      <c r="R397" s="63"/>
      <c r="S397" s="66"/>
      <c r="T397" s="63"/>
      <c r="U397" s="66"/>
      <c r="V397" s="63"/>
      <c r="W397" s="63"/>
      <c r="X397" s="63"/>
      <c r="Y397" s="66"/>
      <c r="Z397" s="191" t="str">
        <f t="shared" ref="Z397:Z460" si="20">IF(ISBLANK(B397),"",IF(X397=0,1,(IF(V397="Скорость потока измерялась на сухой основе, а концентрация CH4 измерялась на влажной основе",1/(1-X397),1-X397))))</f>
        <v/>
      </c>
      <c r="AA397" s="192" t="str">
        <f t="shared" si="19"/>
        <v/>
      </c>
    </row>
    <row r="398" spans="1:27" x14ac:dyDescent="0.35">
      <c r="A398" s="156">
        <v>389</v>
      </c>
      <c r="B398" s="60"/>
      <c r="C398" s="60"/>
      <c r="D398" s="71"/>
      <c r="E398" s="71"/>
      <c r="F398" s="193" t="str">
        <f t="shared" si="18"/>
        <v/>
      </c>
      <c r="G398" s="71"/>
      <c r="H398" s="66"/>
      <c r="I398" s="62"/>
      <c r="J398" s="72"/>
      <c r="K398" s="88"/>
      <c r="L398" s="67"/>
      <c r="M398" s="67"/>
      <c r="N398" s="71"/>
      <c r="O398" s="71"/>
      <c r="P398" s="63"/>
      <c r="Q398" s="67"/>
      <c r="R398" s="63"/>
      <c r="S398" s="66"/>
      <c r="T398" s="63"/>
      <c r="U398" s="66"/>
      <c r="V398" s="63"/>
      <c r="W398" s="63"/>
      <c r="X398" s="63"/>
      <c r="Y398" s="66"/>
      <c r="Z398" s="191" t="str">
        <f t="shared" si="20"/>
        <v/>
      </c>
      <c r="AA398" s="192" t="str">
        <f t="shared" si="19"/>
        <v/>
      </c>
    </row>
    <row r="399" spans="1:27" x14ac:dyDescent="0.35">
      <c r="A399" s="156">
        <v>390</v>
      </c>
      <c r="B399" s="60"/>
      <c r="C399" s="60"/>
      <c r="D399" s="71"/>
      <c r="E399" s="71"/>
      <c r="F399" s="193" t="str">
        <f t="shared" si="18"/>
        <v/>
      </c>
      <c r="G399" s="71"/>
      <c r="H399" s="66"/>
      <c r="I399" s="62"/>
      <c r="J399" s="72"/>
      <c r="K399" s="88"/>
      <c r="L399" s="67"/>
      <c r="M399" s="67"/>
      <c r="N399" s="71"/>
      <c r="O399" s="71"/>
      <c r="P399" s="63"/>
      <c r="Q399" s="67"/>
      <c r="R399" s="63"/>
      <c r="S399" s="66"/>
      <c r="T399" s="63"/>
      <c r="U399" s="66"/>
      <c r="V399" s="63"/>
      <c r="W399" s="63"/>
      <c r="X399" s="63"/>
      <c r="Y399" s="66"/>
      <c r="Z399" s="191" t="str">
        <f t="shared" si="20"/>
        <v/>
      </c>
      <c r="AA399" s="192" t="str">
        <f t="shared" si="19"/>
        <v/>
      </c>
    </row>
    <row r="400" spans="1:27" x14ac:dyDescent="0.35">
      <c r="A400" s="156">
        <v>391</v>
      </c>
      <c r="B400" s="60"/>
      <c r="C400" s="60"/>
      <c r="D400" s="71"/>
      <c r="E400" s="71"/>
      <c r="F400" s="193" t="str">
        <f t="shared" si="18"/>
        <v/>
      </c>
      <c r="G400" s="71"/>
      <c r="H400" s="66"/>
      <c r="I400" s="62"/>
      <c r="J400" s="72"/>
      <c r="K400" s="88"/>
      <c r="L400" s="67"/>
      <c r="M400" s="67"/>
      <c r="N400" s="71"/>
      <c r="O400" s="71"/>
      <c r="P400" s="63"/>
      <c r="Q400" s="67"/>
      <c r="R400" s="63"/>
      <c r="S400" s="66"/>
      <c r="T400" s="63"/>
      <c r="U400" s="66"/>
      <c r="V400" s="63"/>
      <c r="W400" s="63"/>
      <c r="X400" s="63"/>
      <c r="Y400" s="66"/>
      <c r="Z400" s="191" t="str">
        <f t="shared" si="20"/>
        <v/>
      </c>
      <c r="AA400" s="192" t="str">
        <f t="shared" si="19"/>
        <v/>
      </c>
    </row>
    <row r="401" spans="1:27" x14ac:dyDescent="0.35">
      <c r="A401" s="156">
        <v>392</v>
      </c>
      <c r="B401" s="60"/>
      <c r="C401" s="60"/>
      <c r="D401" s="71"/>
      <c r="E401" s="71"/>
      <c r="F401" s="193" t="str">
        <f t="shared" si="18"/>
        <v/>
      </c>
      <c r="G401" s="71"/>
      <c r="H401" s="66"/>
      <c r="I401" s="62"/>
      <c r="J401" s="72"/>
      <c r="K401" s="88"/>
      <c r="L401" s="67"/>
      <c r="M401" s="67"/>
      <c r="N401" s="71"/>
      <c r="O401" s="71"/>
      <c r="P401" s="63"/>
      <c r="Q401" s="67"/>
      <c r="R401" s="63"/>
      <c r="S401" s="66"/>
      <c r="T401" s="63"/>
      <c r="U401" s="66"/>
      <c r="V401" s="63"/>
      <c r="W401" s="63"/>
      <c r="X401" s="63"/>
      <c r="Y401" s="66"/>
      <c r="Z401" s="191" t="str">
        <f t="shared" si="20"/>
        <v/>
      </c>
      <c r="AA401" s="192" t="str">
        <f t="shared" si="19"/>
        <v/>
      </c>
    </row>
    <row r="402" spans="1:27" x14ac:dyDescent="0.35">
      <c r="A402" s="156">
        <v>393</v>
      </c>
      <c r="B402" s="60"/>
      <c r="C402" s="60"/>
      <c r="D402" s="71"/>
      <c r="E402" s="71"/>
      <c r="F402" s="193" t="str">
        <f t="shared" si="18"/>
        <v/>
      </c>
      <c r="G402" s="71"/>
      <c r="H402" s="66"/>
      <c r="I402" s="62"/>
      <c r="J402" s="72"/>
      <c r="K402" s="88"/>
      <c r="L402" s="67"/>
      <c r="M402" s="67"/>
      <c r="N402" s="71"/>
      <c r="O402" s="71"/>
      <c r="P402" s="63"/>
      <c r="Q402" s="67"/>
      <c r="R402" s="63"/>
      <c r="S402" s="66"/>
      <c r="T402" s="63"/>
      <c r="U402" s="66"/>
      <c r="V402" s="63"/>
      <c r="W402" s="63"/>
      <c r="X402" s="63"/>
      <c r="Y402" s="66"/>
      <c r="Z402" s="191" t="str">
        <f t="shared" si="20"/>
        <v/>
      </c>
      <c r="AA402" s="192" t="str">
        <f t="shared" si="19"/>
        <v/>
      </c>
    </row>
    <row r="403" spans="1:27" x14ac:dyDescent="0.35">
      <c r="A403" s="156">
        <v>394</v>
      </c>
      <c r="B403" s="60"/>
      <c r="C403" s="60"/>
      <c r="D403" s="71"/>
      <c r="E403" s="71"/>
      <c r="F403" s="193" t="str">
        <f t="shared" si="18"/>
        <v/>
      </c>
      <c r="G403" s="71"/>
      <c r="H403" s="66"/>
      <c r="I403" s="62"/>
      <c r="J403" s="72"/>
      <c r="K403" s="88"/>
      <c r="L403" s="67"/>
      <c r="M403" s="67"/>
      <c r="N403" s="71"/>
      <c r="O403" s="71"/>
      <c r="P403" s="63"/>
      <c r="Q403" s="67"/>
      <c r="R403" s="63"/>
      <c r="S403" s="66"/>
      <c r="T403" s="63"/>
      <c r="U403" s="66"/>
      <c r="V403" s="63"/>
      <c r="W403" s="63"/>
      <c r="X403" s="63"/>
      <c r="Y403" s="66"/>
      <c r="Z403" s="191" t="str">
        <f t="shared" si="20"/>
        <v/>
      </c>
      <c r="AA403" s="192" t="str">
        <f t="shared" si="19"/>
        <v/>
      </c>
    </row>
    <row r="404" spans="1:27" x14ac:dyDescent="0.35">
      <c r="A404" s="156">
        <v>395</v>
      </c>
      <c r="B404" s="60"/>
      <c r="C404" s="60"/>
      <c r="D404" s="71"/>
      <c r="E404" s="71"/>
      <c r="F404" s="193" t="str">
        <f t="shared" si="18"/>
        <v/>
      </c>
      <c r="G404" s="71"/>
      <c r="H404" s="66"/>
      <c r="I404" s="62"/>
      <c r="J404" s="72"/>
      <c r="K404" s="88"/>
      <c r="L404" s="67"/>
      <c r="M404" s="67"/>
      <c r="N404" s="71"/>
      <c r="O404" s="71"/>
      <c r="P404" s="63"/>
      <c r="Q404" s="67"/>
      <c r="R404" s="63"/>
      <c r="S404" s="66"/>
      <c r="T404" s="63"/>
      <c r="U404" s="66"/>
      <c r="V404" s="63"/>
      <c r="W404" s="63"/>
      <c r="X404" s="63"/>
      <c r="Y404" s="66"/>
      <c r="Z404" s="191" t="str">
        <f t="shared" si="20"/>
        <v/>
      </c>
      <c r="AA404" s="192" t="str">
        <f t="shared" si="19"/>
        <v/>
      </c>
    </row>
    <row r="405" spans="1:27" x14ac:dyDescent="0.35">
      <c r="A405" s="156">
        <v>396</v>
      </c>
      <c r="B405" s="60"/>
      <c r="C405" s="60"/>
      <c r="D405" s="71"/>
      <c r="E405" s="71"/>
      <c r="F405" s="193" t="str">
        <f t="shared" si="18"/>
        <v/>
      </c>
      <c r="G405" s="71"/>
      <c r="H405" s="66"/>
      <c r="I405" s="62"/>
      <c r="J405" s="72"/>
      <c r="K405" s="88"/>
      <c r="L405" s="67"/>
      <c r="M405" s="67"/>
      <c r="N405" s="71"/>
      <c r="O405" s="71"/>
      <c r="P405" s="63"/>
      <c r="Q405" s="67"/>
      <c r="R405" s="63"/>
      <c r="S405" s="66"/>
      <c r="T405" s="63"/>
      <c r="U405" s="66"/>
      <c r="V405" s="63"/>
      <c r="W405" s="63"/>
      <c r="X405" s="63"/>
      <c r="Y405" s="66"/>
      <c r="Z405" s="191" t="str">
        <f t="shared" si="20"/>
        <v/>
      </c>
      <c r="AA405" s="192" t="str">
        <f t="shared" si="19"/>
        <v/>
      </c>
    </row>
    <row r="406" spans="1:27" x14ac:dyDescent="0.35">
      <c r="A406" s="156">
        <v>397</v>
      </c>
      <c r="B406" s="60"/>
      <c r="C406" s="60"/>
      <c r="D406" s="71"/>
      <c r="E406" s="71"/>
      <c r="F406" s="193" t="str">
        <f t="shared" si="18"/>
        <v/>
      </c>
      <c r="G406" s="71"/>
      <c r="H406" s="66"/>
      <c r="I406" s="62"/>
      <c r="J406" s="72"/>
      <c r="K406" s="88"/>
      <c r="L406" s="67"/>
      <c r="M406" s="67"/>
      <c r="N406" s="71"/>
      <c r="O406" s="71"/>
      <c r="P406" s="63"/>
      <c r="Q406" s="67"/>
      <c r="R406" s="63"/>
      <c r="S406" s="66"/>
      <c r="T406" s="63"/>
      <c r="U406" s="66"/>
      <c r="V406" s="63"/>
      <c r="W406" s="63"/>
      <c r="X406" s="63"/>
      <c r="Y406" s="66"/>
      <c r="Z406" s="191" t="str">
        <f t="shared" si="20"/>
        <v/>
      </c>
      <c r="AA406" s="192" t="str">
        <f t="shared" si="19"/>
        <v/>
      </c>
    </row>
    <row r="407" spans="1:27" x14ac:dyDescent="0.35">
      <c r="A407" s="156">
        <v>398</v>
      </c>
      <c r="B407" s="60"/>
      <c r="C407" s="60"/>
      <c r="D407" s="71"/>
      <c r="E407" s="71"/>
      <c r="F407" s="193" t="str">
        <f t="shared" si="18"/>
        <v/>
      </c>
      <c r="G407" s="71"/>
      <c r="H407" s="66"/>
      <c r="I407" s="62"/>
      <c r="J407" s="72"/>
      <c r="K407" s="88"/>
      <c r="L407" s="67"/>
      <c r="M407" s="67"/>
      <c r="N407" s="71"/>
      <c r="O407" s="71"/>
      <c r="P407" s="63"/>
      <c r="Q407" s="67"/>
      <c r="R407" s="63"/>
      <c r="S407" s="66"/>
      <c r="T407" s="63"/>
      <c r="U407" s="66"/>
      <c r="V407" s="63"/>
      <c r="W407" s="63"/>
      <c r="X407" s="63"/>
      <c r="Y407" s="66"/>
      <c r="Z407" s="191" t="str">
        <f t="shared" si="20"/>
        <v/>
      </c>
      <c r="AA407" s="192" t="str">
        <f t="shared" si="19"/>
        <v/>
      </c>
    </row>
    <row r="408" spans="1:27" x14ac:dyDescent="0.35">
      <c r="A408" s="156">
        <v>399</v>
      </c>
      <c r="B408" s="60"/>
      <c r="C408" s="60"/>
      <c r="D408" s="71"/>
      <c r="E408" s="71"/>
      <c r="F408" s="193" t="str">
        <f t="shared" si="18"/>
        <v/>
      </c>
      <c r="G408" s="71"/>
      <c r="H408" s="66"/>
      <c r="I408" s="62"/>
      <c r="J408" s="72"/>
      <c r="K408" s="88"/>
      <c r="L408" s="67"/>
      <c r="M408" s="67"/>
      <c r="N408" s="71"/>
      <c r="O408" s="71"/>
      <c r="P408" s="63"/>
      <c r="Q408" s="67"/>
      <c r="R408" s="63"/>
      <c r="S408" s="66"/>
      <c r="T408" s="63"/>
      <c r="U408" s="66"/>
      <c r="V408" s="63"/>
      <c r="W408" s="63"/>
      <c r="X408" s="63"/>
      <c r="Y408" s="66"/>
      <c r="Z408" s="191" t="str">
        <f t="shared" si="20"/>
        <v/>
      </c>
      <c r="AA408" s="192" t="str">
        <f t="shared" si="19"/>
        <v/>
      </c>
    </row>
    <row r="409" spans="1:27" x14ac:dyDescent="0.35">
      <c r="A409" s="156">
        <v>400</v>
      </c>
      <c r="B409" s="60"/>
      <c r="C409" s="60"/>
      <c r="D409" s="71"/>
      <c r="E409" s="71"/>
      <c r="F409" s="193" t="str">
        <f t="shared" si="18"/>
        <v/>
      </c>
      <c r="G409" s="71"/>
      <c r="H409" s="66"/>
      <c r="I409" s="62"/>
      <c r="J409" s="72"/>
      <c r="K409" s="88"/>
      <c r="L409" s="67"/>
      <c r="M409" s="67"/>
      <c r="N409" s="71"/>
      <c r="O409" s="71"/>
      <c r="P409" s="63"/>
      <c r="Q409" s="67"/>
      <c r="R409" s="63"/>
      <c r="S409" s="66"/>
      <c r="T409" s="63"/>
      <c r="U409" s="66"/>
      <c r="V409" s="63"/>
      <c r="W409" s="63"/>
      <c r="X409" s="63"/>
      <c r="Y409" s="66"/>
      <c r="Z409" s="191" t="str">
        <f t="shared" si="20"/>
        <v/>
      </c>
      <c r="AA409" s="192" t="str">
        <f t="shared" si="19"/>
        <v/>
      </c>
    </row>
    <row r="410" spans="1:27" x14ac:dyDescent="0.35">
      <c r="A410" s="156">
        <v>401</v>
      </c>
      <c r="B410" s="60"/>
      <c r="C410" s="60"/>
      <c r="D410" s="71"/>
      <c r="E410" s="71"/>
      <c r="F410" s="193" t="str">
        <f t="shared" si="18"/>
        <v/>
      </c>
      <c r="G410" s="71"/>
      <c r="H410" s="66"/>
      <c r="I410" s="62"/>
      <c r="J410" s="72"/>
      <c r="K410" s="88"/>
      <c r="L410" s="67"/>
      <c r="M410" s="67"/>
      <c r="N410" s="71"/>
      <c r="O410" s="71"/>
      <c r="P410" s="63"/>
      <c r="Q410" s="67"/>
      <c r="R410" s="63"/>
      <c r="S410" s="66"/>
      <c r="T410" s="63"/>
      <c r="U410" s="66"/>
      <c r="V410" s="63"/>
      <c r="W410" s="63"/>
      <c r="X410" s="63"/>
      <c r="Y410" s="66"/>
      <c r="Z410" s="191" t="str">
        <f t="shared" si="20"/>
        <v/>
      </c>
      <c r="AA410" s="192" t="str">
        <f t="shared" si="19"/>
        <v/>
      </c>
    </row>
    <row r="411" spans="1:27" x14ac:dyDescent="0.35">
      <c r="A411" s="156">
        <v>402</v>
      </c>
      <c r="B411" s="60"/>
      <c r="C411" s="60"/>
      <c r="D411" s="71"/>
      <c r="E411" s="71"/>
      <c r="F411" s="193" t="str">
        <f t="shared" si="18"/>
        <v/>
      </c>
      <c r="G411" s="71"/>
      <c r="H411" s="66"/>
      <c r="I411" s="62"/>
      <c r="J411" s="72"/>
      <c r="K411" s="88"/>
      <c r="L411" s="67"/>
      <c r="M411" s="67"/>
      <c r="N411" s="71"/>
      <c r="O411" s="71"/>
      <c r="P411" s="63"/>
      <c r="Q411" s="67"/>
      <c r="R411" s="63"/>
      <c r="S411" s="66"/>
      <c r="T411" s="63"/>
      <c r="U411" s="66"/>
      <c r="V411" s="63"/>
      <c r="W411" s="63"/>
      <c r="X411" s="63"/>
      <c r="Y411" s="66"/>
      <c r="Z411" s="191" t="str">
        <f t="shared" si="20"/>
        <v/>
      </c>
      <c r="AA411" s="192" t="str">
        <f t="shared" si="19"/>
        <v/>
      </c>
    </row>
    <row r="412" spans="1:27" x14ac:dyDescent="0.35">
      <c r="A412" s="156">
        <v>403</v>
      </c>
      <c r="B412" s="60"/>
      <c r="C412" s="60"/>
      <c r="D412" s="71"/>
      <c r="E412" s="71"/>
      <c r="F412" s="193" t="str">
        <f t="shared" si="18"/>
        <v/>
      </c>
      <c r="G412" s="71"/>
      <c r="H412" s="66"/>
      <c r="I412" s="62"/>
      <c r="J412" s="72"/>
      <c r="K412" s="88"/>
      <c r="L412" s="67"/>
      <c r="M412" s="67"/>
      <c r="N412" s="71"/>
      <c r="O412" s="71"/>
      <c r="P412" s="63"/>
      <c r="Q412" s="67"/>
      <c r="R412" s="63"/>
      <c r="S412" s="66"/>
      <c r="T412" s="63"/>
      <c r="U412" s="66"/>
      <c r="V412" s="63"/>
      <c r="W412" s="63"/>
      <c r="X412" s="63"/>
      <c r="Y412" s="66"/>
      <c r="Z412" s="191" t="str">
        <f t="shared" si="20"/>
        <v/>
      </c>
      <c r="AA412" s="192" t="str">
        <f t="shared" si="19"/>
        <v/>
      </c>
    </row>
    <row r="413" spans="1:27" x14ac:dyDescent="0.35">
      <c r="A413" s="156">
        <v>404</v>
      </c>
      <c r="B413" s="60"/>
      <c r="C413" s="60"/>
      <c r="D413" s="71"/>
      <c r="E413" s="71"/>
      <c r="F413" s="193" t="str">
        <f t="shared" si="18"/>
        <v/>
      </c>
      <c r="G413" s="71"/>
      <c r="H413" s="66"/>
      <c r="I413" s="62"/>
      <c r="J413" s="72"/>
      <c r="K413" s="88"/>
      <c r="L413" s="67"/>
      <c r="M413" s="67"/>
      <c r="N413" s="71"/>
      <c r="O413" s="71"/>
      <c r="P413" s="63"/>
      <c r="Q413" s="67"/>
      <c r="R413" s="63"/>
      <c r="S413" s="66"/>
      <c r="T413" s="63"/>
      <c r="U413" s="66"/>
      <c r="V413" s="63"/>
      <c r="W413" s="63"/>
      <c r="X413" s="63"/>
      <c r="Y413" s="66"/>
      <c r="Z413" s="191" t="str">
        <f t="shared" si="20"/>
        <v/>
      </c>
      <c r="AA413" s="192" t="str">
        <f t="shared" si="19"/>
        <v/>
      </c>
    </row>
    <row r="414" spans="1:27" x14ac:dyDescent="0.35">
      <c r="A414" s="156">
        <v>405</v>
      </c>
      <c r="B414" s="60"/>
      <c r="C414" s="60"/>
      <c r="D414" s="71"/>
      <c r="E414" s="71"/>
      <c r="F414" s="193" t="str">
        <f t="shared" si="18"/>
        <v/>
      </c>
      <c r="G414" s="71"/>
      <c r="H414" s="66"/>
      <c r="I414" s="62"/>
      <c r="J414" s="72"/>
      <c r="K414" s="88"/>
      <c r="L414" s="67"/>
      <c r="M414" s="67"/>
      <c r="N414" s="71"/>
      <c r="O414" s="71"/>
      <c r="P414" s="63"/>
      <c r="Q414" s="67"/>
      <c r="R414" s="63"/>
      <c r="S414" s="66"/>
      <c r="T414" s="63"/>
      <c r="U414" s="66"/>
      <c r="V414" s="63"/>
      <c r="W414" s="63"/>
      <c r="X414" s="63"/>
      <c r="Y414" s="66"/>
      <c r="Z414" s="191" t="str">
        <f t="shared" si="20"/>
        <v/>
      </c>
      <c r="AA414" s="192" t="str">
        <f t="shared" si="19"/>
        <v/>
      </c>
    </row>
    <row r="415" spans="1:27" x14ac:dyDescent="0.35">
      <c r="A415" s="156">
        <v>406</v>
      </c>
      <c r="B415" s="60"/>
      <c r="C415" s="60"/>
      <c r="D415" s="71"/>
      <c r="E415" s="71"/>
      <c r="F415" s="193" t="str">
        <f t="shared" si="18"/>
        <v/>
      </c>
      <c r="G415" s="71"/>
      <c r="H415" s="66"/>
      <c r="I415" s="62"/>
      <c r="J415" s="72"/>
      <c r="K415" s="88"/>
      <c r="L415" s="67"/>
      <c r="M415" s="67"/>
      <c r="N415" s="71"/>
      <c r="O415" s="71"/>
      <c r="P415" s="63"/>
      <c r="Q415" s="67"/>
      <c r="R415" s="63"/>
      <c r="S415" s="66"/>
      <c r="T415" s="63"/>
      <c r="U415" s="66"/>
      <c r="V415" s="63"/>
      <c r="W415" s="63"/>
      <c r="X415" s="63"/>
      <c r="Y415" s="66"/>
      <c r="Z415" s="191" t="str">
        <f t="shared" si="20"/>
        <v/>
      </c>
      <c r="AA415" s="192" t="str">
        <f t="shared" si="19"/>
        <v/>
      </c>
    </row>
    <row r="416" spans="1:27" x14ac:dyDescent="0.35">
      <c r="A416" s="156">
        <v>407</v>
      </c>
      <c r="B416" s="60"/>
      <c r="C416" s="60"/>
      <c r="D416" s="71"/>
      <c r="E416" s="71"/>
      <c r="F416" s="193" t="str">
        <f t="shared" si="18"/>
        <v/>
      </c>
      <c r="G416" s="71"/>
      <c r="H416" s="66"/>
      <c r="I416" s="62"/>
      <c r="J416" s="72"/>
      <c r="K416" s="88"/>
      <c r="L416" s="67"/>
      <c r="M416" s="67"/>
      <c r="N416" s="71"/>
      <c r="O416" s="71"/>
      <c r="P416" s="63"/>
      <c r="Q416" s="67"/>
      <c r="R416" s="63"/>
      <c r="S416" s="66"/>
      <c r="T416" s="63"/>
      <c r="U416" s="66"/>
      <c r="V416" s="63"/>
      <c r="W416" s="63"/>
      <c r="X416" s="63"/>
      <c r="Y416" s="66"/>
      <c r="Z416" s="191" t="str">
        <f t="shared" si="20"/>
        <v/>
      </c>
      <c r="AA416" s="192" t="str">
        <f t="shared" si="19"/>
        <v/>
      </c>
    </row>
    <row r="417" spans="1:27" x14ac:dyDescent="0.35">
      <c r="A417" s="156">
        <v>408</v>
      </c>
      <c r="B417" s="60"/>
      <c r="C417" s="60"/>
      <c r="D417" s="71"/>
      <c r="E417" s="71"/>
      <c r="F417" s="193" t="str">
        <f t="shared" si="18"/>
        <v/>
      </c>
      <c r="G417" s="71"/>
      <c r="H417" s="66"/>
      <c r="I417" s="62"/>
      <c r="J417" s="72"/>
      <c r="K417" s="88"/>
      <c r="L417" s="67"/>
      <c r="M417" s="67"/>
      <c r="N417" s="71"/>
      <c r="O417" s="71"/>
      <c r="P417" s="63"/>
      <c r="Q417" s="67"/>
      <c r="R417" s="63"/>
      <c r="S417" s="66"/>
      <c r="T417" s="63"/>
      <c r="U417" s="66"/>
      <c r="V417" s="63"/>
      <c r="W417" s="63"/>
      <c r="X417" s="63"/>
      <c r="Y417" s="66"/>
      <c r="Z417" s="191" t="str">
        <f t="shared" si="20"/>
        <v/>
      </c>
      <c r="AA417" s="192" t="str">
        <f t="shared" si="19"/>
        <v/>
      </c>
    </row>
    <row r="418" spans="1:27" x14ac:dyDescent="0.35">
      <c r="A418" s="156">
        <v>409</v>
      </c>
      <c r="B418" s="60"/>
      <c r="C418" s="60"/>
      <c r="D418" s="71"/>
      <c r="E418" s="71"/>
      <c r="F418" s="193" t="str">
        <f t="shared" si="18"/>
        <v/>
      </c>
      <c r="G418" s="71"/>
      <c r="H418" s="66"/>
      <c r="I418" s="62"/>
      <c r="J418" s="72"/>
      <c r="K418" s="88"/>
      <c r="L418" s="67"/>
      <c r="M418" s="67"/>
      <c r="N418" s="71"/>
      <c r="O418" s="71"/>
      <c r="P418" s="63"/>
      <c r="Q418" s="67"/>
      <c r="R418" s="63"/>
      <c r="S418" s="66"/>
      <c r="T418" s="63"/>
      <c r="U418" s="66"/>
      <c r="V418" s="63"/>
      <c r="W418" s="63"/>
      <c r="X418" s="63"/>
      <c r="Y418" s="66"/>
      <c r="Z418" s="191" t="str">
        <f t="shared" si="20"/>
        <v/>
      </c>
      <c r="AA418" s="192" t="str">
        <f t="shared" si="19"/>
        <v/>
      </c>
    </row>
    <row r="419" spans="1:27" x14ac:dyDescent="0.35">
      <c r="A419" s="156">
        <v>410</v>
      </c>
      <c r="B419" s="60"/>
      <c r="C419" s="60"/>
      <c r="D419" s="71"/>
      <c r="E419" s="71"/>
      <c r="F419" s="193" t="str">
        <f t="shared" si="18"/>
        <v/>
      </c>
      <c r="G419" s="71"/>
      <c r="H419" s="66"/>
      <c r="I419" s="62"/>
      <c r="J419" s="72"/>
      <c r="K419" s="88"/>
      <c r="L419" s="67"/>
      <c r="M419" s="67"/>
      <c r="N419" s="71"/>
      <c r="O419" s="71"/>
      <c r="P419" s="63"/>
      <c r="Q419" s="67"/>
      <c r="R419" s="63"/>
      <c r="S419" s="66"/>
      <c r="T419" s="63"/>
      <c r="U419" s="66"/>
      <c r="V419" s="63"/>
      <c r="W419" s="63"/>
      <c r="X419" s="63"/>
      <c r="Y419" s="66"/>
      <c r="Z419" s="191" t="str">
        <f t="shared" si="20"/>
        <v/>
      </c>
      <c r="AA419" s="192" t="str">
        <f t="shared" si="19"/>
        <v/>
      </c>
    </row>
    <row r="420" spans="1:27" x14ac:dyDescent="0.35">
      <c r="A420" s="156">
        <v>411</v>
      </c>
      <c r="B420" s="60"/>
      <c r="C420" s="60"/>
      <c r="D420" s="71"/>
      <c r="E420" s="71"/>
      <c r="F420" s="193" t="str">
        <f t="shared" si="18"/>
        <v/>
      </c>
      <c r="G420" s="71"/>
      <c r="H420" s="66"/>
      <c r="I420" s="62"/>
      <c r="J420" s="72"/>
      <c r="K420" s="88"/>
      <c r="L420" s="67"/>
      <c r="M420" s="67"/>
      <c r="N420" s="71"/>
      <c r="O420" s="71"/>
      <c r="P420" s="63"/>
      <c r="Q420" s="67"/>
      <c r="R420" s="63"/>
      <c r="S420" s="66"/>
      <c r="T420" s="63"/>
      <c r="U420" s="66"/>
      <c r="V420" s="63"/>
      <c r="W420" s="63"/>
      <c r="X420" s="63"/>
      <c r="Y420" s="66"/>
      <c r="Z420" s="191" t="str">
        <f t="shared" si="20"/>
        <v/>
      </c>
      <c r="AA420" s="192" t="str">
        <f t="shared" si="19"/>
        <v/>
      </c>
    </row>
    <row r="421" spans="1:27" x14ac:dyDescent="0.35">
      <c r="A421" s="156">
        <v>412</v>
      </c>
      <c r="B421" s="60"/>
      <c r="C421" s="60"/>
      <c r="D421" s="71"/>
      <c r="E421" s="71"/>
      <c r="F421" s="193" t="str">
        <f t="shared" si="18"/>
        <v/>
      </c>
      <c r="G421" s="71"/>
      <c r="H421" s="66"/>
      <c r="I421" s="62"/>
      <c r="J421" s="72"/>
      <c r="K421" s="88"/>
      <c r="L421" s="67"/>
      <c r="M421" s="67"/>
      <c r="N421" s="71"/>
      <c r="O421" s="71"/>
      <c r="P421" s="63"/>
      <c r="Q421" s="67"/>
      <c r="R421" s="63"/>
      <c r="S421" s="66"/>
      <c r="T421" s="63"/>
      <c r="U421" s="66"/>
      <c r="V421" s="63"/>
      <c r="W421" s="63"/>
      <c r="X421" s="63"/>
      <c r="Y421" s="66"/>
      <c r="Z421" s="191" t="str">
        <f t="shared" si="20"/>
        <v/>
      </c>
      <c r="AA421" s="192" t="str">
        <f t="shared" si="19"/>
        <v/>
      </c>
    </row>
    <row r="422" spans="1:27" x14ac:dyDescent="0.35">
      <c r="A422" s="156">
        <v>413</v>
      </c>
      <c r="B422" s="60"/>
      <c r="C422" s="60"/>
      <c r="D422" s="71"/>
      <c r="E422" s="71"/>
      <c r="F422" s="193" t="str">
        <f t="shared" si="18"/>
        <v/>
      </c>
      <c r="G422" s="71"/>
      <c r="H422" s="66"/>
      <c r="I422" s="62"/>
      <c r="J422" s="72"/>
      <c r="K422" s="88"/>
      <c r="L422" s="67"/>
      <c r="M422" s="67"/>
      <c r="N422" s="71"/>
      <c r="O422" s="71"/>
      <c r="P422" s="63"/>
      <c r="Q422" s="67"/>
      <c r="R422" s="63"/>
      <c r="S422" s="66"/>
      <c r="T422" s="63"/>
      <c r="U422" s="66"/>
      <c r="V422" s="63"/>
      <c r="W422" s="63"/>
      <c r="X422" s="63"/>
      <c r="Y422" s="66"/>
      <c r="Z422" s="191" t="str">
        <f t="shared" si="20"/>
        <v/>
      </c>
      <c r="AA422" s="192" t="str">
        <f t="shared" si="19"/>
        <v/>
      </c>
    </row>
    <row r="423" spans="1:27" x14ac:dyDescent="0.35">
      <c r="A423" s="156">
        <v>414</v>
      </c>
      <c r="B423" s="60"/>
      <c r="C423" s="60"/>
      <c r="D423" s="71"/>
      <c r="E423" s="71"/>
      <c r="F423" s="193" t="str">
        <f t="shared" si="18"/>
        <v/>
      </c>
      <c r="G423" s="71"/>
      <c r="H423" s="66"/>
      <c r="I423" s="62"/>
      <c r="J423" s="72"/>
      <c r="K423" s="88"/>
      <c r="L423" s="67"/>
      <c r="M423" s="67"/>
      <c r="N423" s="71"/>
      <c r="O423" s="71"/>
      <c r="P423" s="63"/>
      <c r="Q423" s="67"/>
      <c r="R423" s="63"/>
      <c r="S423" s="66"/>
      <c r="T423" s="63"/>
      <c r="U423" s="66"/>
      <c r="V423" s="63"/>
      <c r="W423" s="63"/>
      <c r="X423" s="63"/>
      <c r="Y423" s="66"/>
      <c r="Z423" s="191" t="str">
        <f t="shared" si="20"/>
        <v/>
      </c>
      <c r="AA423" s="192" t="str">
        <f t="shared" si="19"/>
        <v/>
      </c>
    </row>
    <row r="424" spans="1:27" x14ac:dyDescent="0.35">
      <c r="A424" s="156">
        <v>415</v>
      </c>
      <c r="B424" s="60"/>
      <c r="C424" s="60"/>
      <c r="D424" s="71"/>
      <c r="E424" s="71"/>
      <c r="F424" s="193" t="str">
        <f t="shared" si="18"/>
        <v/>
      </c>
      <c r="G424" s="71"/>
      <c r="H424" s="66"/>
      <c r="I424" s="62"/>
      <c r="J424" s="72"/>
      <c r="K424" s="88"/>
      <c r="L424" s="67"/>
      <c r="M424" s="67"/>
      <c r="N424" s="71"/>
      <c r="O424" s="71"/>
      <c r="P424" s="63"/>
      <c r="Q424" s="67"/>
      <c r="R424" s="63"/>
      <c r="S424" s="66"/>
      <c r="T424" s="63"/>
      <c r="U424" s="66"/>
      <c r="V424" s="63"/>
      <c r="W424" s="63"/>
      <c r="X424" s="63"/>
      <c r="Y424" s="66"/>
      <c r="Z424" s="191" t="str">
        <f t="shared" si="20"/>
        <v/>
      </c>
      <c r="AA424" s="192" t="str">
        <f t="shared" si="19"/>
        <v/>
      </c>
    </row>
    <row r="425" spans="1:27" x14ac:dyDescent="0.35">
      <c r="A425" s="156">
        <v>416</v>
      </c>
      <c r="B425" s="60"/>
      <c r="C425" s="60"/>
      <c r="D425" s="71"/>
      <c r="E425" s="71"/>
      <c r="F425" s="193" t="str">
        <f t="shared" si="18"/>
        <v/>
      </c>
      <c r="G425" s="71"/>
      <c r="H425" s="66"/>
      <c r="I425" s="62"/>
      <c r="J425" s="72"/>
      <c r="K425" s="88"/>
      <c r="L425" s="67"/>
      <c r="M425" s="67"/>
      <c r="N425" s="71"/>
      <c r="O425" s="71"/>
      <c r="P425" s="63"/>
      <c r="Q425" s="67"/>
      <c r="R425" s="63"/>
      <c r="S425" s="66"/>
      <c r="T425" s="63"/>
      <c r="U425" s="66"/>
      <c r="V425" s="63"/>
      <c r="W425" s="63"/>
      <c r="X425" s="63"/>
      <c r="Y425" s="66"/>
      <c r="Z425" s="191" t="str">
        <f t="shared" si="20"/>
        <v/>
      </c>
      <c r="AA425" s="192" t="str">
        <f t="shared" si="19"/>
        <v/>
      </c>
    </row>
    <row r="426" spans="1:27" x14ac:dyDescent="0.35">
      <c r="A426" s="156">
        <v>417</v>
      </c>
      <c r="B426" s="60"/>
      <c r="C426" s="60"/>
      <c r="D426" s="71"/>
      <c r="E426" s="71"/>
      <c r="F426" s="193" t="str">
        <f t="shared" si="18"/>
        <v/>
      </c>
      <c r="G426" s="71"/>
      <c r="H426" s="66"/>
      <c r="I426" s="62"/>
      <c r="J426" s="72"/>
      <c r="K426" s="88"/>
      <c r="L426" s="67"/>
      <c r="M426" s="67"/>
      <c r="N426" s="71"/>
      <c r="O426" s="71"/>
      <c r="P426" s="63"/>
      <c r="Q426" s="67"/>
      <c r="R426" s="63"/>
      <c r="S426" s="66"/>
      <c r="T426" s="63"/>
      <c r="U426" s="66"/>
      <c r="V426" s="63"/>
      <c r="W426" s="63"/>
      <c r="X426" s="63"/>
      <c r="Y426" s="66"/>
      <c r="Z426" s="191" t="str">
        <f t="shared" si="20"/>
        <v/>
      </c>
      <c r="AA426" s="192" t="str">
        <f t="shared" si="19"/>
        <v/>
      </c>
    </row>
    <row r="427" spans="1:27" x14ac:dyDescent="0.35">
      <c r="A427" s="156">
        <v>418</v>
      </c>
      <c r="B427" s="60"/>
      <c r="C427" s="60"/>
      <c r="D427" s="71"/>
      <c r="E427" s="71"/>
      <c r="F427" s="193" t="str">
        <f t="shared" si="18"/>
        <v/>
      </c>
      <c r="G427" s="71"/>
      <c r="H427" s="66"/>
      <c r="I427" s="62"/>
      <c r="J427" s="72"/>
      <c r="K427" s="88"/>
      <c r="L427" s="67"/>
      <c r="M427" s="67"/>
      <c r="N427" s="71"/>
      <c r="O427" s="71"/>
      <c r="P427" s="63"/>
      <c r="Q427" s="67"/>
      <c r="R427" s="63"/>
      <c r="S427" s="66"/>
      <c r="T427" s="63"/>
      <c r="U427" s="66"/>
      <c r="V427" s="63"/>
      <c r="W427" s="63"/>
      <c r="X427" s="63"/>
      <c r="Y427" s="66"/>
      <c r="Z427" s="191" t="str">
        <f t="shared" si="20"/>
        <v/>
      </c>
      <c r="AA427" s="192" t="str">
        <f t="shared" si="19"/>
        <v/>
      </c>
    </row>
    <row r="428" spans="1:27" x14ac:dyDescent="0.35">
      <c r="A428" s="156">
        <v>419</v>
      </c>
      <c r="B428" s="60"/>
      <c r="C428" s="60"/>
      <c r="D428" s="71"/>
      <c r="E428" s="71"/>
      <c r="F428" s="193" t="str">
        <f t="shared" si="18"/>
        <v/>
      </c>
      <c r="G428" s="71"/>
      <c r="H428" s="66"/>
      <c r="I428" s="62"/>
      <c r="J428" s="72"/>
      <c r="K428" s="88"/>
      <c r="L428" s="67"/>
      <c r="M428" s="67"/>
      <c r="N428" s="71"/>
      <c r="O428" s="71"/>
      <c r="P428" s="63"/>
      <c r="Q428" s="67"/>
      <c r="R428" s="63"/>
      <c r="S428" s="66"/>
      <c r="T428" s="63"/>
      <c r="U428" s="66"/>
      <c r="V428" s="63"/>
      <c r="W428" s="63"/>
      <c r="X428" s="63"/>
      <c r="Y428" s="66"/>
      <c r="Z428" s="191" t="str">
        <f t="shared" si="20"/>
        <v/>
      </c>
      <c r="AA428" s="192" t="str">
        <f t="shared" si="19"/>
        <v/>
      </c>
    </row>
    <row r="429" spans="1:27" x14ac:dyDescent="0.35">
      <c r="A429" s="156">
        <v>420</v>
      </c>
      <c r="B429" s="60"/>
      <c r="C429" s="60"/>
      <c r="D429" s="71"/>
      <c r="E429" s="71"/>
      <c r="F429" s="193" t="str">
        <f t="shared" si="18"/>
        <v/>
      </c>
      <c r="G429" s="71"/>
      <c r="H429" s="66"/>
      <c r="I429" s="62"/>
      <c r="J429" s="72"/>
      <c r="K429" s="88"/>
      <c r="L429" s="67"/>
      <c r="M429" s="67"/>
      <c r="N429" s="71"/>
      <c r="O429" s="71"/>
      <c r="P429" s="63"/>
      <c r="Q429" s="67"/>
      <c r="R429" s="63"/>
      <c r="S429" s="66"/>
      <c r="T429" s="63"/>
      <c r="U429" s="66"/>
      <c r="V429" s="63"/>
      <c r="W429" s="63"/>
      <c r="X429" s="63"/>
      <c r="Y429" s="66"/>
      <c r="Z429" s="191" t="str">
        <f t="shared" si="20"/>
        <v/>
      </c>
      <c r="AA429" s="192" t="str">
        <f t="shared" si="19"/>
        <v/>
      </c>
    </row>
    <row r="430" spans="1:27" x14ac:dyDescent="0.35">
      <c r="A430" s="156">
        <v>421</v>
      </c>
      <c r="B430" s="60"/>
      <c r="C430" s="60"/>
      <c r="D430" s="71"/>
      <c r="E430" s="71"/>
      <c r="F430" s="193" t="str">
        <f t="shared" si="18"/>
        <v/>
      </c>
      <c r="G430" s="71"/>
      <c r="H430" s="66"/>
      <c r="I430" s="62"/>
      <c r="J430" s="72"/>
      <c r="K430" s="88"/>
      <c r="L430" s="67"/>
      <c r="M430" s="67"/>
      <c r="N430" s="71"/>
      <c r="O430" s="71"/>
      <c r="P430" s="63"/>
      <c r="Q430" s="67"/>
      <c r="R430" s="63"/>
      <c r="S430" s="66"/>
      <c r="T430" s="63"/>
      <c r="U430" s="66"/>
      <c r="V430" s="63"/>
      <c r="W430" s="63"/>
      <c r="X430" s="63"/>
      <c r="Y430" s="66"/>
      <c r="Z430" s="191" t="str">
        <f t="shared" si="20"/>
        <v/>
      </c>
      <c r="AA430" s="192" t="str">
        <f t="shared" si="19"/>
        <v/>
      </c>
    </row>
    <row r="431" spans="1:27" x14ac:dyDescent="0.35">
      <c r="A431" s="156">
        <v>422</v>
      </c>
      <c r="B431" s="60"/>
      <c r="C431" s="60"/>
      <c r="D431" s="71"/>
      <c r="E431" s="71"/>
      <c r="F431" s="193" t="str">
        <f t="shared" si="18"/>
        <v/>
      </c>
      <c r="G431" s="71"/>
      <c r="H431" s="66"/>
      <c r="I431" s="62"/>
      <c r="J431" s="72"/>
      <c r="K431" s="88"/>
      <c r="L431" s="67"/>
      <c r="M431" s="67"/>
      <c r="N431" s="71"/>
      <c r="O431" s="71"/>
      <c r="P431" s="63"/>
      <c r="Q431" s="67"/>
      <c r="R431" s="63"/>
      <c r="S431" s="66"/>
      <c r="T431" s="63"/>
      <c r="U431" s="66"/>
      <c r="V431" s="63"/>
      <c r="W431" s="63"/>
      <c r="X431" s="63"/>
      <c r="Y431" s="66"/>
      <c r="Z431" s="191" t="str">
        <f t="shared" si="20"/>
        <v/>
      </c>
      <c r="AA431" s="192" t="str">
        <f t="shared" si="19"/>
        <v/>
      </c>
    </row>
    <row r="432" spans="1:27" x14ac:dyDescent="0.35">
      <c r="A432" s="156">
        <v>423</v>
      </c>
      <c r="B432" s="60"/>
      <c r="C432" s="60"/>
      <c r="D432" s="71"/>
      <c r="E432" s="71"/>
      <c r="F432" s="193" t="str">
        <f t="shared" si="18"/>
        <v/>
      </c>
      <c r="G432" s="71"/>
      <c r="H432" s="66"/>
      <c r="I432" s="62"/>
      <c r="J432" s="72"/>
      <c r="K432" s="88"/>
      <c r="L432" s="67"/>
      <c r="M432" s="67"/>
      <c r="N432" s="71"/>
      <c r="O432" s="71"/>
      <c r="P432" s="63"/>
      <c r="Q432" s="67"/>
      <c r="R432" s="63"/>
      <c r="S432" s="66"/>
      <c r="T432" s="63"/>
      <c r="U432" s="66"/>
      <c r="V432" s="63"/>
      <c r="W432" s="63"/>
      <c r="X432" s="63"/>
      <c r="Y432" s="66"/>
      <c r="Z432" s="191" t="str">
        <f t="shared" si="20"/>
        <v/>
      </c>
      <c r="AA432" s="192" t="str">
        <f t="shared" si="19"/>
        <v/>
      </c>
    </row>
    <row r="433" spans="1:27" x14ac:dyDescent="0.35">
      <c r="A433" s="156">
        <v>424</v>
      </c>
      <c r="B433" s="60"/>
      <c r="C433" s="60"/>
      <c r="D433" s="71"/>
      <c r="E433" s="71"/>
      <c r="F433" s="193" t="str">
        <f t="shared" si="18"/>
        <v/>
      </c>
      <c r="G433" s="71"/>
      <c r="H433" s="66"/>
      <c r="I433" s="62"/>
      <c r="J433" s="72"/>
      <c r="K433" s="88"/>
      <c r="L433" s="67"/>
      <c r="M433" s="67"/>
      <c r="N433" s="71"/>
      <c r="O433" s="71"/>
      <c r="P433" s="63"/>
      <c r="Q433" s="67"/>
      <c r="R433" s="63"/>
      <c r="S433" s="66"/>
      <c r="T433" s="63"/>
      <c r="U433" s="66"/>
      <c r="V433" s="63"/>
      <c r="W433" s="63"/>
      <c r="X433" s="63"/>
      <c r="Y433" s="66"/>
      <c r="Z433" s="191" t="str">
        <f t="shared" si="20"/>
        <v/>
      </c>
      <c r="AA433" s="192" t="str">
        <f t="shared" si="19"/>
        <v/>
      </c>
    </row>
    <row r="434" spans="1:27" x14ac:dyDescent="0.35">
      <c r="A434" s="156">
        <v>425</v>
      </c>
      <c r="B434" s="60"/>
      <c r="C434" s="60"/>
      <c r="D434" s="71"/>
      <c r="E434" s="71"/>
      <c r="F434" s="193" t="str">
        <f t="shared" si="18"/>
        <v/>
      </c>
      <c r="G434" s="71"/>
      <c r="H434" s="66"/>
      <c r="I434" s="62"/>
      <c r="J434" s="72"/>
      <c r="K434" s="88"/>
      <c r="L434" s="67"/>
      <c r="M434" s="67"/>
      <c r="N434" s="71"/>
      <c r="O434" s="71"/>
      <c r="P434" s="63"/>
      <c r="Q434" s="67"/>
      <c r="R434" s="63"/>
      <c r="S434" s="66"/>
      <c r="T434" s="63"/>
      <c r="U434" s="66"/>
      <c r="V434" s="63"/>
      <c r="W434" s="63"/>
      <c r="X434" s="63"/>
      <c r="Y434" s="66"/>
      <c r="Z434" s="191" t="str">
        <f t="shared" si="20"/>
        <v/>
      </c>
      <c r="AA434" s="192" t="str">
        <f t="shared" si="19"/>
        <v/>
      </c>
    </row>
    <row r="435" spans="1:27" x14ac:dyDescent="0.35">
      <c r="A435" s="156">
        <v>426</v>
      </c>
      <c r="B435" s="60"/>
      <c r="C435" s="60"/>
      <c r="D435" s="71"/>
      <c r="E435" s="71"/>
      <c r="F435" s="193" t="str">
        <f t="shared" si="18"/>
        <v/>
      </c>
      <c r="G435" s="71"/>
      <c r="H435" s="66"/>
      <c r="I435" s="62"/>
      <c r="J435" s="72"/>
      <c r="K435" s="88"/>
      <c r="L435" s="67"/>
      <c r="M435" s="67"/>
      <c r="N435" s="71"/>
      <c r="O435" s="71"/>
      <c r="P435" s="63"/>
      <c r="Q435" s="67"/>
      <c r="R435" s="63"/>
      <c r="S435" s="66"/>
      <c r="T435" s="63"/>
      <c r="U435" s="66"/>
      <c r="V435" s="63"/>
      <c r="W435" s="63"/>
      <c r="X435" s="63"/>
      <c r="Y435" s="66"/>
      <c r="Z435" s="191" t="str">
        <f t="shared" si="20"/>
        <v/>
      </c>
      <c r="AA435" s="192" t="str">
        <f t="shared" si="19"/>
        <v/>
      </c>
    </row>
    <row r="436" spans="1:27" x14ac:dyDescent="0.35">
      <c r="A436" s="156">
        <v>427</v>
      </c>
      <c r="B436" s="60"/>
      <c r="C436" s="60"/>
      <c r="D436" s="71"/>
      <c r="E436" s="71"/>
      <c r="F436" s="193" t="str">
        <f t="shared" si="18"/>
        <v/>
      </c>
      <c r="G436" s="71"/>
      <c r="H436" s="66"/>
      <c r="I436" s="62"/>
      <c r="J436" s="72"/>
      <c r="K436" s="88"/>
      <c r="L436" s="67"/>
      <c r="M436" s="67"/>
      <c r="N436" s="71"/>
      <c r="O436" s="71"/>
      <c r="P436" s="63"/>
      <c r="Q436" s="67"/>
      <c r="R436" s="63"/>
      <c r="S436" s="66"/>
      <c r="T436" s="63"/>
      <c r="U436" s="66"/>
      <c r="V436" s="63"/>
      <c r="W436" s="63"/>
      <c r="X436" s="63"/>
      <c r="Y436" s="66"/>
      <c r="Z436" s="191" t="str">
        <f t="shared" si="20"/>
        <v/>
      </c>
      <c r="AA436" s="192" t="str">
        <f t="shared" si="19"/>
        <v/>
      </c>
    </row>
    <row r="437" spans="1:27" x14ac:dyDescent="0.35">
      <c r="A437" s="156">
        <v>428</v>
      </c>
      <c r="B437" s="60"/>
      <c r="C437" s="60"/>
      <c r="D437" s="71"/>
      <c r="E437" s="71"/>
      <c r="F437" s="193" t="str">
        <f t="shared" si="18"/>
        <v/>
      </c>
      <c r="G437" s="71"/>
      <c r="H437" s="66"/>
      <c r="I437" s="62"/>
      <c r="J437" s="72"/>
      <c r="K437" s="88"/>
      <c r="L437" s="67"/>
      <c r="M437" s="67"/>
      <c r="N437" s="71"/>
      <c r="O437" s="71"/>
      <c r="P437" s="63"/>
      <c r="Q437" s="67"/>
      <c r="R437" s="63"/>
      <c r="S437" s="66"/>
      <c r="T437" s="63"/>
      <c r="U437" s="66"/>
      <c r="V437" s="63"/>
      <c r="W437" s="63"/>
      <c r="X437" s="63"/>
      <c r="Y437" s="66"/>
      <c r="Z437" s="191" t="str">
        <f t="shared" si="20"/>
        <v/>
      </c>
      <c r="AA437" s="192" t="str">
        <f t="shared" si="19"/>
        <v/>
      </c>
    </row>
    <row r="438" spans="1:27" x14ac:dyDescent="0.35">
      <c r="A438" s="156">
        <v>429</v>
      </c>
      <c r="B438" s="60"/>
      <c r="C438" s="60"/>
      <c r="D438" s="71"/>
      <c r="E438" s="71"/>
      <c r="F438" s="193" t="str">
        <f t="shared" si="18"/>
        <v/>
      </c>
      <c r="G438" s="71"/>
      <c r="H438" s="66"/>
      <c r="I438" s="62"/>
      <c r="J438" s="72"/>
      <c r="K438" s="88"/>
      <c r="L438" s="67"/>
      <c r="M438" s="67"/>
      <c r="N438" s="71"/>
      <c r="O438" s="71"/>
      <c r="P438" s="63"/>
      <c r="Q438" s="67"/>
      <c r="R438" s="63"/>
      <c r="S438" s="66"/>
      <c r="T438" s="63"/>
      <c r="U438" s="66"/>
      <c r="V438" s="63"/>
      <c r="W438" s="63"/>
      <c r="X438" s="63"/>
      <c r="Y438" s="66"/>
      <c r="Z438" s="191" t="str">
        <f t="shared" si="20"/>
        <v/>
      </c>
      <c r="AA438" s="192" t="str">
        <f t="shared" si="19"/>
        <v/>
      </c>
    </row>
    <row r="439" spans="1:27" x14ac:dyDescent="0.35">
      <c r="A439" s="156">
        <v>430</v>
      </c>
      <c r="B439" s="60"/>
      <c r="C439" s="60"/>
      <c r="D439" s="71"/>
      <c r="E439" s="71"/>
      <c r="F439" s="193" t="str">
        <f t="shared" si="18"/>
        <v/>
      </c>
      <c r="G439" s="71"/>
      <c r="H439" s="66"/>
      <c r="I439" s="62"/>
      <c r="J439" s="72"/>
      <c r="K439" s="88"/>
      <c r="L439" s="67"/>
      <c r="M439" s="67"/>
      <c r="N439" s="71"/>
      <c r="O439" s="71"/>
      <c r="P439" s="63"/>
      <c r="Q439" s="67"/>
      <c r="R439" s="63"/>
      <c r="S439" s="66"/>
      <c r="T439" s="63"/>
      <c r="U439" s="66"/>
      <c r="V439" s="63"/>
      <c r="W439" s="63"/>
      <c r="X439" s="63"/>
      <c r="Y439" s="66"/>
      <c r="Z439" s="191" t="str">
        <f t="shared" si="20"/>
        <v/>
      </c>
      <c r="AA439" s="192" t="str">
        <f t="shared" si="19"/>
        <v/>
      </c>
    </row>
    <row r="440" spans="1:27" x14ac:dyDescent="0.35">
      <c r="A440" s="156">
        <v>431</v>
      </c>
      <c r="B440" s="60"/>
      <c r="C440" s="60"/>
      <c r="D440" s="71"/>
      <c r="E440" s="71"/>
      <c r="F440" s="193" t="str">
        <f t="shared" si="18"/>
        <v/>
      </c>
      <c r="G440" s="71"/>
      <c r="H440" s="66"/>
      <c r="I440" s="62"/>
      <c r="J440" s="72"/>
      <c r="K440" s="88"/>
      <c r="L440" s="67"/>
      <c r="M440" s="67"/>
      <c r="N440" s="71"/>
      <c r="O440" s="71"/>
      <c r="P440" s="63"/>
      <c r="Q440" s="67"/>
      <c r="R440" s="63"/>
      <c r="S440" s="66"/>
      <c r="T440" s="63"/>
      <c r="U440" s="66"/>
      <c r="V440" s="63"/>
      <c r="W440" s="63"/>
      <c r="X440" s="63"/>
      <c r="Y440" s="66"/>
      <c r="Z440" s="191" t="str">
        <f t="shared" si="20"/>
        <v/>
      </c>
      <c r="AA440" s="192" t="str">
        <f t="shared" si="19"/>
        <v/>
      </c>
    </row>
    <row r="441" spans="1:27" x14ac:dyDescent="0.35">
      <c r="A441" s="156">
        <v>432</v>
      </c>
      <c r="B441" s="60"/>
      <c r="C441" s="60"/>
      <c r="D441" s="71"/>
      <c r="E441" s="71"/>
      <c r="F441" s="193" t="str">
        <f t="shared" si="18"/>
        <v/>
      </c>
      <c r="G441" s="71"/>
      <c r="H441" s="66"/>
      <c r="I441" s="62"/>
      <c r="J441" s="72"/>
      <c r="K441" s="88"/>
      <c r="L441" s="67"/>
      <c r="M441" s="67"/>
      <c r="N441" s="71"/>
      <c r="O441" s="71"/>
      <c r="P441" s="63"/>
      <c r="Q441" s="67"/>
      <c r="R441" s="63"/>
      <c r="S441" s="66"/>
      <c r="T441" s="63"/>
      <c r="U441" s="66"/>
      <c r="V441" s="63"/>
      <c r="W441" s="63"/>
      <c r="X441" s="63"/>
      <c r="Y441" s="66"/>
      <c r="Z441" s="191" t="str">
        <f t="shared" si="20"/>
        <v/>
      </c>
      <c r="AA441" s="192" t="str">
        <f t="shared" si="19"/>
        <v/>
      </c>
    </row>
    <row r="442" spans="1:27" x14ac:dyDescent="0.35">
      <c r="A442" s="156">
        <v>433</v>
      </c>
      <c r="B442" s="60"/>
      <c r="C442" s="60"/>
      <c r="D442" s="71"/>
      <c r="E442" s="71"/>
      <c r="F442" s="193" t="str">
        <f t="shared" si="18"/>
        <v/>
      </c>
      <c r="G442" s="71"/>
      <c r="H442" s="66"/>
      <c r="I442" s="62"/>
      <c r="J442" s="72"/>
      <c r="K442" s="88"/>
      <c r="L442" s="67"/>
      <c r="M442" s="67"/>
      <c r="N442" s="71"/>
      <c r="O442" s="71"/>
      <c r="P442" s="63"/>
      <c r="Q442" s="67"/>
      <c r="R442" s="63"/>
      <c r="S442" s="66"/>
      <c r="T442" s="63"/>
      <c r="U442" s="66"/>
      <c r="V442" s="63"/>
      <c r="W442" s="63"/>
      <c r="X442" s="63"/>
      <c r="Y442" s="66"/>
      <c r="Z442" s="191" t="str">
        <f t="shared" si="20"/>
        <v/>
      </c>
      <c r="AA442" s="192" t="str">
        <f t="shared" si="19"/>
        <v/>
      </c>
    </row>
    <row r="443" spans="1:27" x14ac:dyDescent="0.35">
      <c r="A443" s="156">
        <v>434</v>
      </c>
      <c r="B443" s="60"/>
      <c r="C443" s="60"/>
      <c r="D443" s="71"/>
      <c r="E443" s="71"/>
      <c r="F443" s="193" t="str">
        <f t="shared" si="18"/>
        <v/>
      </c>
      <c r="G443" s="71"/>
      <c r="H443" s="66"/>
      <c r="I443" s="62"/>
      <c r="J443" s="72"/>
      <c r="K443" s="88"/>
      <c r="L443" s="67"/>
      <c r="M443" s="67"/>
      <c r="N443" s="71"/>
      <c r="O443" s="71"/>
      <c r="P443" s="63"/>
      <c r="Q443" s="67"/>
      <c r="R443" s="63"/>
      <c r="S443" s="66"/>
      <c r="T443" s="63"/>
      <c r="U443" s="66"/>
      <c r="V443" s="63"/>
      <c r="W443" s="63"/>
      <c r="X443" s="63"/>
      <c r="Y443" s="66"/>
      <c r="Z443" s="191" t="str">
        <f t="shared" si="20"/>
        <v/>
      </c>
      <c r="AA443" s="192" t="str">
        <f t="shared" si="19"/>
        <v/>
      </c>
    </row>
    <row r="444" spans="1:27" x14ac:dyDescent="0.35">
      <c r="A444" s="156">
        <v>435</v>
      </c>
      <c r="B444" s="60"/>
      <c r="C444" s="60"/>
      <c r="D444" s="71"/>
      <c r="E444" s="71"/>
      <c r="F444" s="193" t="str">
        <f t="shared" si="18"/>
        <v/>
      </c>
      <c r="G444" s="71"/>
      <c r="H444" s="66"/>
      <c r="I444" s="62"/>
      <c r="J444" s="72"/>
      <c r="K444" s="88"/>
      <c r="L444" s="67"/>
      <c r="M444" s="67"/>
      <c r="N444" s="71"/>
      <c r="O444" s="71"/>
      <c r="P444" s="63"/>
      <c r="Q444" s="67"/>
      <c r="R444" s="63"/>
      <c r="S444" s="66"/>
      <c r="T444" s="63"/>
      <c r="U444" s="66"/>
      <c r="V444" s="63"/>
      <c r="W444" s="63"/>
      <c r="X444" s="63"/>
      <c r="Y444" s="66"/>
      <c r="Z444" s="191" t="str">
        <f t="shared" si="20"/>
        <v/>
      </c>
      <c r="AA444" s="192" t="str">
        <f t="shared" si="19"/>
        <v/>
      </c>
    </row>
    <row r="445" spans="1:27" x14ac:dyDescent="0.35">
      <c r="A445" s="156">
        <v>436</v>
      </c>
      <c r="B445" s="60"/>
      <c r="C445" s="60"/>
      <c r="D445" s="71"/>
      <c r="E445" s="71"/>
      <c r="F445" s="193" t="str">
        <f t="shared" si="18"/>
        <v/>
      </c>
      <c r="G445" s="71"/>
      <c r="H445" s="66"/>
      <c r="I445" s="62"/>
      <c r="J445" s="72"/>
      <c r="K445" s="88"/>
      <c r="L445" s="67"/>
      <c r="M445" s="67"/>
      <c r="N445" s="71"/>
      <c r="O445" s="71"/>
      <c r="P445" s="63"/>
      <c r="Q445" s="67"/>
      <c r="R445" s="63"/>
      <c r="S445" s="66"/>
      <c r="T445" s="63"/>
      <c r="U445" s="66"/>
      <c r="V445" s="63"/>
      <c r="W445" s="63"/>
      <c r="X445" s="63"/>
      <c r="Y445" s="66"/>
      <c r="Z445" s="191" t="str">
        <f t="shared" si="20"/>
        <v/>
      </c>
      <c r="AA445" s="192" t="str">
        <f t="shared" si="19"/>
        <v/>
      </c>
    </row>
    <row r="446" spans="1:27" x14ac:dyDescent="0.35">
      <c r="A446" s="156">
        <v>437</v>
      </c>
      <c r="B446" s="60"/>
      <c r="C446" s="60"/>
      <c r="D446" s="71"/>
      <c r="E446" s="71"/>
      <c r="F446" s="193" t="str">
        <f t="shared" si="18"/>
        <v/>
      </c>
      <c r="G446" s="71"/>
      <c r="H446" s="66"/>
      <c r="I446" s="62"/>
      <c r="J446" s="72"/>
      <c r="K446" s="88"/>
      <c r="L446" s="67"/>
      <c r="M446" s="67"/>
      <c r="N446" s="71"/>
      <c r="O446" s="71"/>
      <c r="P446" s="63"/>
      <c r="Q446" s="67"/>
      <c r="R446" s="63"/>
      <c r="S446" s="66"/>
      <c r="T446" s="63"/>
      <c r="U446" s="66"/>
      <c r="V446" s="63"/>
      <c r="W446" s="63"/>
      <c r="X446" s="63"/>
      <c r="Y446" s="66"/>
      <c r="Z446" s="191" t="str">
        <f t="shared" si="20"/>
        <v/>
      </c>
      <c r="AA446" s="192" t="str">
        <f t="shared" si="19"/>
        <v/>
      </c>
    </row>
    <row r="447" spans="1:27" x14ac:dyDescent="0.35">
      <c r="A447" s="156">
        <v>438</v>
      </c>
      <c r="B447" s="60"/>
      <c r="C447" s="60"/>
      <c r="D447" s="71"/>
      <c r="E447" s="71"/>
      <c r="F447" s="193" t="str">
        <f t="shared" si="18"/>
        <v/>
      </c>
      <c r="G447" s="71"/>
      <c r="H447" s="66"/>
      <c r="I447" s="62"/>
      <c r="J447" s="72"/>
      <c r="K447" s="88"/>
      <c r="L447" s="67"/>
      <c r="M447" s="67"/>
      <c r="N447" s="71"/>
      <c r="O447" s="71"/>
      <c r="P447" s="63"/>
      <c r="Q447" s="67"/>
      <c r="R447" s="63"/>
      <c r="S447" s="66"/>
      <c r="T447" s="63"/>
      <c r="U447" s="66"/>
      <c r="V447" s="63"/>
      <c r="W447" s="63"/>
      <c r="X447" s="63"/>
      <c r="Y447" s="66"/>
      <c r="Z447" s="191" t="str">
        <f t="shared" si="20"/>
        <v/>
      </c>
      <c r="AA447" s="192" t="str">
        <f t="shared" si="19"/>
        <v/>
      </c>
    </row>
    <row r="448" spans="1:27" x14ac:dyDescent="0.35">
      <c r="A448" s="156">
        <v>439</v>
      </c>
      <c r="B448" s="60"/>
      <c r="C448" s="60"/>
      <c r="D448" s="71"/>
      <c r="E448" s="71"/>
      <c r="F448" s="193" t="str">
        <f t="shared" si="18"/>
        <v/>
      </c>
      <c r="G448" s="71"/>
      <c r="H448" s="66"/>
      <c r="I448" s="62"/>
      <c r="J448" s="72"/>
      <c r="K448" s="88"/>
      <c r="L448" s="67"/>
      <c r="M448" s="67"/>
      <c r="N448" s="71"/>
      <c r="O448" s="71"/>
      <c r="P448" s="63"/>
      <c r="Q448" s="67"/>
      <c r="R448" s="63"/>
      <c r="S448" s="66"/>
      <c r="T448" s="63"/>
      <c r="U448" s="66"/>
      <c r="V448" s="63"/>
      <c r="W448" s="63"/>
      <c r="X448" s="63"/>
      <c r="Y448" s="66"/>
      <c r="Z448" s="191" t="str">
        <f t="shared" si="20"/>
        <v/>
      </c>
      <c r="AA448" s="192" t="str">
        <f t="shared" si="19"/>
        <v/>
      </c>
    </row>
    <row r="449" spans="1:27" x14ac:dyDescent="0.35">
      <c r="A449" s="156">
        <v>440</v>
      </c>
      <c r="B449" s="60"/>
      <c r="C449" s="60"/>
      <c r="D449" s="71"/>
      <c r="E449" s="71"/>
      <c r="F449" s="193" t="str">
        <f t="shared" si="18"/>
        <v/>
      </c>
      <c r="G449" s="71"/>
      <c r="H449" s="66"/>
      <c r="I449" s="62"/>
      <c r="J449" s="72"/>
      <c r="K449" s="88"/>
      <c r="L449" s="67"/>
      <c r="M449" s="67"/>
      <c r="N449" s="71"/>
      <c r="O449" s="71"/>
      <c r="P449" s="63"/>
      <c r="Q449" s="67"/>
      <c r="R449" s="63"/>
      <c r="S449" s="66"/>
      <c r="T449" s="63"/>
      <c r="U449" s="66"/>
      <c r="V449" s="63"/>
      <c r="W449" s="63"/>
      <c r="X449" s="63"/>
      <c r="Y449" s="66"/>
      <c r="Z449" s="191" t="str">
        <f t="shared" si="20"/>
        <v/>
      </c>
      <c r="AA449" s="192" t="str">
        <f t="shared" si="19"/>
        <v/>
      </c>
    </row>
    <row r="450" spans="1:27" x14ac:dyDescent="0.35">
      <c r="A450" s="156">
        <v>441</v>
      </c>
      <c r="B450" s="60"/>
      <c r="C450" s="60"/>
      <c r="D450" s="71"/>
      <c r="E450" s="71"/>
      <c r="F450" s="193" t="str">
        <f t="shared" si="18"/>
        <v/>
      </c>
      <c r="G450" s="71"/>
      <c r="H450" s="66"/>
      <c r="I450" s="62"/>
      <c r="J450" s="72"/>
      <c r="K450" s="88"/>
      <c r="L450" s="67"/>
      <c r="M450" s="67"/>
      <c r="N450" s="71"/>
      <c r="O450" s="71"/>
      <c r="P450" s="63"/>
      <c r="Q450" s="67"/>
      <c r="R450" s="63"/>
      <c r="S450" s="66"/>
      <c r="T450" s="63"/>
      <c r="U450" s="66"/>
      <c r="V450" s="63"/>
      <c r="W450" s="63"/>
      <c r="X450" s="63"/>
      <c r="Y450" s="66"/>
      <c r="Z450" s="191" t="str">
        <f t="shared" si="20"/>
        <v/>
      </c>
      <c r="AA450" s="192" t="str">
        <f t="shared" si="19"/>
        <v/>
      </c>
    </row>
    <row r="451" spans="1:27" x14ac:dyDescent="0.35">
      <c r="A451" s="156">
        <v>442</v>
      </c>
      <c r="B451" s="60"/>
      <c r="C451" s="60"/>
      <c r="D451" s="71"/>
      <c r="E451" s="71"/>
      <c r="F451" s="193" t="str">
        <f t="shared" si="18"/>
        <v/>
      </c>
      <c r="G451" s="71"/>
      <c r="H451" s="66"/>
      <c r="I451" s="62"/>
      <c r="J451" s="72"/>
      <c r="K451" s="88"/>
      <c r="L451" s="67"/>
      <c r="M451" s="67"/>
      <c r="N451" s="71"/>
      <c r="O451" s="71"/>
      <c r="P451" s="63"/>
      <c r="Q451" s="67"/>
      <c r="R451" s="63"/>
      <c r="S451" s="66"/>
      <c r="T451" s="63"/>
      <c r="U451" s="66"/>
      <c r="V451" s="63"/>
      <c r="W451" s="63"/>
      <c r="X451" s="63"/>
      <c r="Y451" s="66"/>
      <c r="Z451" s="191" t="str">
        <f t="shared" si="20"/>
        <v/>
      </c>
      <c r="AA451" s="192" t="str">
        <f t="shared" si="19"/>
        <v/>
      </c>
    </row>
    <row r="452" spans="1:27" x14ac:dyDescent="0.35">
      <c r="A452" s="156">
        <v>443</v>
      </c>
      <c r="B452" s="60"/>
      <c r="C452" s="60"/>
      <c r="D452" s="71"/>
      <c r="E452" s="71"/>
      <c r="F452" s="193" t="str">
        <f t="shared" si="18"/>
        <v/>
      </c>
      <c r="G452" s="71"/>
      <c r="H452" s="66"/>
      <c r="I452" s="62"/>
      <c r="J452" s="72"/>
      <c r="K452" s="88"/>
      <c r="L452" s="67"/>
      <c r="M452" s="67"/>
      <c r="N452" s="71"/>
      <c r="O452" s="71"/>
      <c r="P452" s="63"/>
      <c r="Q452" s="67"/>
      <c r="R452" s="63"/>
      <c r="S452" s="66"/>
      <c r="T452" s="63"/>
      <c r="U452" s="66"/>
      <c r="V452" s="63"/>
      <c r="W452" s="63"/>
      <c r="X452" s="63"/>
      <c r="Y452" s="66"/>
      <c r="Z452" s="191" t="str">
        <f t="shared" si="20"/>
        <v/>
      </c>
      <c r="AA452" s="192" t="str">
        <f t="shared" si="19"/>
        <v/>
      </c>
    </row>
    <row r="453" spans="1:27" x14ac:dyDescent="0.35">
      <c r="A453" s="156">
        <v>444</v>
      </c>
      <c r="B453" s="60"/>
      <c r="C453" s="60"/>
      <c r="D453" s="71"/>
      <c r="E453" s="71"/>
      <c r="F453" s="193" t="str">
        <f t="shared" si="18"/>
        <v/>
      </c>
      <c r="G453" s="71"/>
      <c r="H453" s="66"/>
      <c r="I453" s="62"/>
      <c r="J453" s="72"/>
      <c r="K453" s="88"/>
      <c r="L453" s="67"/>
      <c r="M453" s="67"/>
      <c r="N453" s="71"/>
      <c r="O453" s="71"/>
      <c r="P453" s="63"/>
      <c r="Q453" s="67"/>
      <c r="R453" s="63"/>
      <c r="S453" s="66"/>
      <c r="T453" s="63"/>
      <c r="U453" s="66"/>
      <c r="V453" s="63"/>
      <c r="W453" s="63"/>
      <c r="X453" s="63"/>
      <c r="Y453" s="66"/>
      <c r="Z453" s="191" t="str">
        <f t="shared" si="20"/>
        <v/>
      </c>
      <c r="AA453" s="192" t="str">
        <f t="shared" si="19"/>
        <v/>
      </c>
    </row>
    <row r="454" spans="1:27" x14ac:dyDescent="0.35">
      <c r="A454" s="156">
        <v>445</v>
      </c>
      <c r="B454" s="60"/>
      <c r="C454" s="60"/>
      <c r="D454" s="71"/>
      <c r="E454" s="71"/>
      <c r="F454" s="193" t="str">
        <f t="shared" si="18"/>
        <v/>
      </c>
      <c r="G454" s="71"/>
      <c r="H454" s="66"/>
      <c r="I454" s="62"/>
      <c r="J454" s="72"/>
      <c r="K454" s="88"/>
      <c r="L454" s="67"/>
      <c r="M454" s="67"/>
      <c r="N454" s="71"/>
      <c r="O454" s="71"/>
      <c r="P454" s="63"/>
      <c r="Q454" s="67"/>
      <c r="R454" s="63"/>
      <c r="S454" s="66"/>
      <c r="T454" s="63"/>
      <c r="U454" s="66"/>
      <c r="V454" s="63"/>
      <c r="W454" s="63"/>
      <c r="X454" s="63"/>
      <c r="Y454" s="66"/>
      <c r="Z454" s="191" t="str">
        <f t="shared" si="20"/>
        <v/>
      </c>
      <c r="AA454" s="192" t="str">
        <f t="shared" si="19"/>
        <v/>
      </c>
    </row>
    <row r="455" spans="1:27" x14ac:dyDescent="0.35">
      <c r="A455" s="156">
        <v>446</v>
      </c>
      <c r="B455" s="60"/>
      <c r="C455" s="60"/>
      <c r="D455" s="71"/>
      <c r="E455" s="71"/>
      <c r="F455" s="193" t="str">
        <f t="shared" si="18"/>
        <v/>
      </c>
      <c r="G455" s="71"/>
      <c r="H455" s="66"/>
      <c r="I455" s="62"/>
      <c r="J455" s="72"/>
      <c r="K455" s="88"/>
      <c r="L455" s="67"/>
      <c r="M455" s="67"/>
      <c r="N455" s="71"/>
      <c r="O455" s="71"/>
      <c r="P455" s="63"/>
      <c r="Q455" s="67"/>
      <c r="R455" s="63"/>
      <c r="S455" s="66"/>
      <c r="T455" s="63"/>
      <c r="U455" s="66"/>
      <c r="V455" s="63"/>
      <c r="W455" s="63"/>
      <c r="X455" s="63"/>
      <c r="Y455" s="66"/>
      <c r="Z455" s="191" t="str">
        <f t="shared" si="20"/>
        <v/>
      </c>
      <c r="AA455" s="192" t="str">
        <f t="shared" si="19"/>
        <v/>
      </c>
    </row>
    <row r="456" spans="1:27" x14ac:dyDescent="0.35">
      <c r="A456" s="156">
        <v>447</v>
      </c>
      <c r="B456" s="60"/>
      <c r="C456" s="60"/>
      <c r="D456" s="71"/>
      <c r="E456" s="71"/>
      <c r="F456" s="193" t="str">
        <f t="shared" si="18"/>
        <v/>
      </c>
      <c r="G456" s="71"/>
      <c r="H456" s="66"/>
      <c r="I456" s="62"/>
      <c r="J456" s="72"/>
      <c r="K456" s="88"/>
      <c r="L456" s="67"/>
      <c r="M456" s="67"/>
      <c r="N456" s="71"/>
      <c r="O456" s="71"/>
      <c r="P456" s="63"/>
      <c r="Q456" s="67"/>
      <c r="R456" s="63"/>
      <c r="S456" s="66"/>
      <c r="T456" s="63"/>
      <c r="U456" s="66"/>
      <c r="V456" s="63"/>
      <c r="W456" s="63"/>
      <c r="X456" s="63"/>
      <c r="Y456" s="66"/>
      <c r="Z456" s="191" t="str">
        <f t="shared" si="20"/>
        <v/>
      </c>
      <c r="AA456" s="192" t="str">
        <f t="shared" si="19"/>
        <v/>
      </c>
    </row>
    <row r="457" spans="1:27" x14ac:dyDescent="0.35">
      <c r="A457" s="156">
        <v>448</v>
      </c>
      <c r="B457" s="60"/>
      <c r="C457" s="60"/>
      <c r="D457" s="71"/>
      <c r="E457" s="71"/>
      <c r="F457" s="193" t="str">
        <f t="shared" si="18"/>
        <v/>
      </c>
      <c r="G457" s="71"/>
      <c r="H457" s="66"/>
      <c r="I457" s="62"/>
      <c r="J457" s="72"/>
      <c r="K457" s="88"/>
      <c r="L457" s="67"/>
      <c r="M457" s="67"/>
      <c r="N457" s="71"/>
      <c r="O457" s="71"/>
      <c r="P457" s="63"/>
      <c r="Q457" s="67"/>
      <c r="R457" s="63"/>
      <c r="S457" s="66"/>
      <c r="T457" s="63"/>
      <c r="U457" s="66"/>
      <c r="V457" s="63"/>
      <c r="W457" s="63"/>
      <c r="X457" s="63"/>
      <c r="Y457" s="66"/>
      <c r="Z457" s="191" t="str">
        <f t="shared" si="20"/>
        <v/>
      </c>
      <c r="AA457" s="192" t="str">
        <f t="shared" si="19"/>
        <v/>
      </c>
    </row>
    <row r="458" spans="1:27" x14ac:dyDescent="0.35">
      <c r="A458" s="156">
        <v>449</v>
      </c>
      <c r="B458" s="60"/>
      <c r="C458" s="60"/>
      <c r="D458" s="71"/>
      <c r="E458" s="71"/>
      <c r="F458" s="193" t="str">
        <f t="shared" si="18"/>
        <v/>
      </c>
      <c r="G458" s="71"/>
      <c r="H458" s="66"/>
      <c r="I458" s="62"/>
      <c r="J458" s="72"/>
      <c r="K458" s="88"/>
      <c r="L458" s="67"/>
      <c r="M458" s="67"/>
      <c r="N458" s="71"/>
      <c r="O458" s="71"/>
      <c r="P458" s="63"/>
      <c r="Q458" s="67"/>
      <c r="R458" s="63"/>
      <c r="S458" s="66"/>
      <c r="T458" s="63"/>
      <c r="U458" s="66"/>
      <c r="V458" s="63"/>
      <c r="W458" s="63"/>
      <c r="X458" s="63"/>
      <c r="Y458" s="66"/>
      <c r="Z458" s="191" t="str">
        <f t="shared" si="20"/>
        <v/>
      </c>
      <c r="AA458" s="192" t="str">
        <f t="shared" si="19"/>
        <v/>
      </c>
    </row>
    <row r="459" spans="1:27" x14ac:dyDescent="0.35">
      <c r="A459" s="156">
        <v>450</v>
      </c>
      <c r="B459" s="60"/>
      <c r="C459" s="60"/>
      <c r="D459" s="71"/>
      <c r="E459" s="71"/>
      <c r="F459" s="193" t="str">
        <f t="shared" ref="F459:F522" si="21">IF(ISBLANK(B459),"",E459-D459+1)</f>
        <v/>
      </c>
      <c r="G459" s="71"/>
      <c r="H459" s="66"/>
      <c r="I459" s="62"/>
      <c r="J459" s="72"/>
      <c r="K459" s="88"/>
      <c r="L459" s="67"/>
      <c r="M459" s="67"/>
      <c r="N459" s="71"/>
      <c r="O459" s="71"/>
      <c r="P459" s="63"/>
      <c r="Q459" s="67"/>
      <c r="R459" s="63"/>
      <c r="S459" s="66"/>
      <c r="T459" s="63"/>
      <c r="U459" s="66"/>
      <c r="V459" s="63"/>
      <c r="W459" s="63"/>
      <c r="X459" s="63"/>
      <c r="Y459" s="66"/>
      <c r="Z459" s="191" t="str">
        <f t="shared" si="20"/>
        <v/>
      </c>
      <c r="AA459" s="192" t="str">
        <f t="shared" si="19"/>
        <v/>
      </c>
    </row>
    <row r="460" spans="1:27" x14ac:dyDescent="0.35">
      <c r="A460" s="156">
        <v>451</v>
      </c>
      <c r="B460" s="60"/>
      <c r="C460" s="60"/>
      <c r="D460" s="71"/>
      <c r="E460" s="71"/>
      <c r="F460" s="193" t="str">
        <f t="shared" si="21"/>
        <v/>
      </c>
      <c r="G460" s="71"/>
      <c r="H460" s="66"/>
      <c r="I460" s="62"/>
      <c r="J460" s="72"/>
      <c r="K460" s="88"/>
      <c r="L460" s="67"/>
      <c r="M460" s="67"/>
      <c r="N460" s="71"/>
      <c r="O460" s="71"/>
      <c r="P460" s="63"/>
      <c r="Q460" s="67"/>
      <c r="R460" s="63"/>
      <c r="S460" s="66"/>
      <c r="T460" s="63"/>
      <c r="U460" s="66"/>
      <c r="V460" s="63"/>
      <c r="W460" s="63"/>
      <c r="X460" s="63"/>
      <c r="Y460" s="66"/>
      <c r="Z460" s="191" t="str">
        <f t="shared" si="20"/>
        <v/>
      </c>
      <c r="AA460" s="192" t="str">
        <f t="shared" ref="AA460:AA523" si="22">IF(ISBLANK(B460),"",IF(I460="скм/м",F460*(H460*Z460*(IF(K460="Мониторинг с использованием систем непрерывного мониторинга выбросов (CEMS)",L460,P460)/100)*0.6776*1*1440*(1/1000)),F460*(H460*Z460*(IF(K460="Мониторинг с использованием систем непрерывного мониторинга выбросов (CEMS)",L460,P460)/100)*0.6776*(288.706/R460)*(T460/101325)*1440*(1/1000))))</f>
        <v/>
      </c>
    </row>
    <row r="461" spans="1:27" x14ac:dyDescent="0.35">
      <c r="A461" s="156">
        <v>452</v>
      </c>
      <c r="B461" s="60"/>
      <c r="C461" s="60"/>
      <c r="D461" s="71"/>
      <c r="E461" s="71"/>
      <c r="F461" s="193" t="str">
        <f t="shared" si="21"/>
        <v/>
      </c>
      <c r="G461" s="71"/>
      <c r="H461" s="66"/>
      <c r="I461" s="62"/>
      <c r="J461" s="72"/>
      <c r="K461" s="88"/>
      <c r="L461" s="67"/>
      <c r="M461" s="67"/>
      <c r="N461" s="71"/>
      <c r="O461" s="71"/>
      <c r="P461" s="63"/>
      <c r="Q461" s="67"/>
      <c r="R461" s="63"/>
      <c r="S461" s="66"/>
      <c r="T461" s="63"/>
      <c r="U461" s="66"/>
      <c r="V461" s="63"/>
      <c r="W461" s="63"/>
      <c r="X461" s="63"/>
      <c r="Y461" s="66"/>
      <c r="Z461" s="191" t="str">
        <f t="shared" ref="Z461:Z524" si="23">IF(ISBLANK(B461),"",IF(X461=0,1,(IF(V461="Скорость потока измерялась на сухой основе, а концентрация CH4 измерялась на влажной основе",1/(1-X461),1-X461))))</f>
        <v/>
      </c>
      <c r="AA461" s="192" t="str">
        <f t="shared" si="22"/>
        <v/>
      </c>
    </row>
    <row r="462" spans="1:27" x14ac:dyDescent="0.35">
      <c r="A462" s="156">
        <v>453</v>
      </c>
      <c r="B462" s="60"/>
      <c r="C462" s="60"/>
      <c r="D462" s="71"/>
      <c r="E462" s="71"/>
      <c r="F462" s="193" t="str">
        <f t="shared" si="21"/>
        <v/>
      </c>
      <c r="G462" s="71"/>
      <c r="H462" s="66"/>
      <c r="I462" s="62"/>
      <c r="J462" s="72"/>
      <c r="K462" s="88"/>
      <c r="L462" s="67"/>
      <c r="M462" s="67"/>
      <c r="N462" s="71"/>
      <c r="O462" s="71"/>
      <c r="P462" s="63"/>
      <c r="Q462" s="67"/>
      <c r="R462" s="63"/>
      <c r="S462" s="66"/>
      <c r="T462" s="63"/>
      <c r="U462" s="66"/>
      <c r="V462" s="63"/>
      <c r="W462" s="63"/>
      <c r="X462" s="63"/>
      <c r="Y462" s="66"/>
      <c r="Z462" s="191" t="str">
        <f t="shared" si="23"/>
        <v/>
      </c>
      <c r="AA462" s="192" t="str">
        <f t="shared" si="22"/>
        <v/>
      </c>
    </row>
    <row r="463" spans="1:27" x14ac:dyDescent="0.35">
      <c r="A463" s="156">
        <v>454</v>
      </c>
      <c r="B463" s="60"/>
      <c r="C463" s="60"/>
      <c r="D463" s="71"/>
      <c r="E463" s="71"/>
      <c r="F463" s="193" t="str">
        <f t="shared" si="21"/>
        <v/>
      </c>
      <c r="G463" s="71"/>
      <c r="H463" s="66"/>
      <c r="I463" s="62"/>
      <c r="J463" s="72"/>
      <c r="K463" s="88"/>
      <c r="L463" s="67"/>
      <c r="M463" s="67"/>
      <c r="N463" s="71"/>
      <c r="O463" s="71"/>
      <c r="P463" s="63"/>
      <c r="Q463" s="67"/>
      <c r="R463" s="63"/>
      <c r="S463" s="66"/>
      <c r="T463" s="63"/>
      <c r="U463" s="66"/>
      <c r="V463" s="63"/>
      <c r="W463" s="63"/>
      <c r="X463" s="63"/>
      <c r="Y463" s="66"/>
      <c r="Z463" s="191" t="str">
        <f t="shared" si="23"/>
        <v/>
      </c>
      <c r="AA463" s="192" t="str">
        <f t="shared" si="22"/>
        <v/>
      </c>
    </row>
    <row r="464" spans="1:27" x14ac:dyDescent="0.35">
      <c r="A464" s="156">
        <v>455</v>
      </c>
      <c r="B464" s="60"/>
      <c r="C464" s="60"/>
      <c r="D464" s="71"/>
      <c r="E464" s="71"/>
      <c r="F464" s="193" t="str">
        <f t="shared" si="21"/>
        <v/>
      </c>
      <c r="G464" s="71"/>
      <c r="H464" s="66"/>
      <c r="I464" s="62"/>
      <c r="J464" s="72"/>
      <c r="K464" s="88"/>
      <c r="L464" s="67"/>
      <c r="M464" s="67"/>
      <c r="N464" s="71"/>
      <c r="O464" s="71"/>
      <c r="P464" s="63"/>
      <c r="Q464" s="67"/>
      <c r="R464" s="63"/>
      <c r="S464" s="66"/>
      <c r="T464" s="63"/>
      <c r="U464" s="66"/>
      <c r="V464" s="63"/>
      <c r="W464" s="63"/>
      <c r="X464" s="63"/>
      <c r="Y464" s="66"/>
      <c r="Z464" s="191" t="str">
        <f t="shared" si="23"/>
        <v/>
      </c>
      <c r="AA464" s="192" t="str">
        <f t="shared" si="22"/>
        <v/>
      </c>
    </row>
    <row r="465" spans="1:27" x14ac:dyDescent="0.35">
      <c r="A465" s="156">
        <v>456</v>
      </c>
      <c r="B465" s="60"/>
      <c r="C465" s="60"/>
      <c r="D465" s="71"/>
      <c r="E465" s="71"/>
      <c r="F465" s="193" t="str">
        <f t="shared" si="21"/>
        <v/>
      </c>
      <c r="G465" s="71"/>
      <c r="H465" s="66"/>
      <c r="I465" s="62"/>
      <c r="J465" s="72"/>
      <c r="K465" s="88"/>
      <c r="L465" s="67"/>
      <c r="M465" s="67"/>
      <c r="N465" s="71"/>
      <c r="O465" s="71"/>
      <c r="P465" s="63"/>
      <c r="Q465" s="67"/>
      <c r="R465" s="63"/>
      <c r="S465" s="66"/>
      <c r="T465" s="63"/>
      <c r="U465" s="66"/>
      <c r="V465" s="63"/>
      <c r="W465" s="63"/>
      <c r="X465" s="63"/>
      <c r="Y465" s="66"/>
      <c r="Z465" s="191" t="str">
        <f t="shared" si="23"/>
        <v/>
      </c>
      <c r="AA465" s="192" t="str">
        <f t="shared" si="22"/>
        <v/>
      </c>
    </row>
    <row r="466" spans="1:27" x14ac:dyDescent="0.35">
      <c r="A466" s="156">
        <v>457</v>
      </c>
      <c r="B466" s="60"/>
      <c r="C466" s="60"/>
      <c r="D466" s="71"/>
      <c r="E466" s="71"/>
      <c r="F466" s="193" t="str">
        <f t="shared" si="21"/>
        <v/>
      </c>
      <c r="G466" s="71"/>
      <c r="H466" s="66"/>
      <c r="I466" s="62"/>
      <c r="J466" s="72"/>
      <c r="K466" s="88"/>
      <c r="L466" s="67"/>
      <c r="M466" s="67"/>
      <c r="N466" s="71"/>
      <c r="O466" s="71"/>
      <c r="P466" s="63"/>
      <c r="Q466" s="67"/>
      <c r="R466" s="63"/>
      <c r="S466" s="66"/>
      <c r="T466" s="63"/>
      <c r="U466" s="66"/>
      <c r="V466" s="63"/>
      <c r="W466" s="63"/>
      <c r="X466" s="63"/>
      <c r="Y466" s="66"/>
      <c r="Z466" s="191" t="str">
        <f t="shared" si="23"/>
        <v/>
      </c>
      <c r="AA466" s="192" t="str">
        <f t="shared" si="22"/>
        <v/>
      </c>
    </row>
    <row r="467" spans="1:27" x14ac:dyDescent="0.35">
      <c r="A467" s="156">
        <v>458</v>
      </c>
      <c r="B467" s="60"/>
      <c r="C467" s="60"/>
      <c r="D467" s="71"/>
      <c r="E467" s="71"/>
      <c r="F467" s="193" t="str">
        <f t="shared" si="21"/>
        <v/>
      </c>
      <c r="G467" s="71"/>
      <c r="H467" s="66"/>
      <c r="I467" s="62"/>
      <c r="J467" s="72"/>
      <c r="K467" s="88"/>
      <c r="L467" s="67"/>
      <c r="M467" s="67"/>
      <c r="N467" s="71"/>
      <c r="O467" s="71"/>
      <c r="P467" s="63"/>
      <c r="Q467" s="67"/>
      <c r="R467" s="63"/>
      <c r="S467" s="66"/>
      <c r="T467" s="63"/>
      <c r="U467" s="66"/>
      <c r="V467" s="63"/>
      <c r="W467" s="63"/>
      <c r="X467" s="63"/>
      <c r="Y467" s="66"/>
      <c r="Z467" s="191" t="str">
        <f t="shared" si="23"/>
        <v/>
      </c>
      <c r="AA467" s="192" t="str">
        <f t="shared" si="22"/>
        <v/>
      </c>
    </row>
    <row r="468" spans="1:27" x14ac:dyDescent="0.35">
      <c r="A468" s="156">
        <v>459</v>
      </c>
      <c r="B468" s="60"/>
      <c r="C468" s="60"/>
      <c r="D468" s="71"/>
      <c r="E468" s="71"/>
      <c r="F468" s="193" t="str">
        <f t="shared" si="21"/>
        <v/>
      </c>
      <c r="G468" s="71"/>
      <c r="H468" s="66"/>
      <c r="I468" s="62"/>
      <c r="J468" s="72"/>
      <c r="K468" s="88"/>
      <c r="L468" s="67"/>
      <c r="M468" s="67"/>
      <c r="N468" s="71"/>
      <c r="O468" s="71"/>
      <c r="P468" s="63"/>
      <c r="Q468" s="67"/>
      <c r="R468" s="63"/>
      <c r="S468" s="66"/>
      <c r="T468" s="63"/>
      <c r="U468" s="66"/>
      <c r="V468" s="63"/>
      <c r="W468" s="63"/>
      <c r="X468" s="63"/>
      <c r="Y468" s="66"/>
      <c r="Z468" s="191" t="str">
        <f t="shared" si="23"/>
        <v/>
      </c>
      <c r="AA468" s="192" t="str">
        <f t="shared" si="22"/>
        <v/>
      </c>
    </row>
    <row r="469" spans="1:27" x14ac:dyDescent="0.35">
      <c r="A469" s="156">
        <v>460</v>
      </c>
      <c r="B469" s="60"/>
      <c r="C469" s="60"/>
      <c r="D469" s="71"/>
      <c r="E469" s="71"/>
      <c r="F469" s="193" t="str">
        <f t="shared" si="21"/>
        <v/>
      </c>
      <c r="G469" s="71"/>
      <c r="H469" s="66"/>
      <c r="I469" s="62"/>
      <c r="J469" s="72"/>
      <c r="K469" s="88"/>
      <c r="L469" s="67"/>
      <c r="M469" s="67"/>
      <c r="N469" s="71"/>
      <c r="O469" s="71"/>
      <c r="P469" s="63"/>
      <c r="Q469" s="67"/>
      <c r="R469" s="63"/>
      <c r="S469" s="66"/>
      <c r="T469" s="63"/>
      <c r="U469" s="66"/>
      <c r="V469" s="63"/>
      <c r="W469" s="63"/>
      <c r="X469" s="63"/>
      <c r="Y469" s="66"/>
      <c r="Z469" s="191" t="str">
        <f t="shared" si="23"/>
        <v/>
      </c>
      <c r="AA469" s="192" t="str">
        <f t="shared" si="22"/>
        <v/>
      </c>
    </row>
    <row r="470" spans="1:27" x14ac:dyDescent="0.35">
      <c r="A470" s="156">
        <v>461</v>
      </c>
      <c r="B470" s="60"/>
      <c r="C470" s="60"/>
      <c r="D470" s="71"/>
      <c r="E470" s="71"/>
      <c r="F470" s="193" t="str">
        <f t="shared" si="21"/>
        <v/>
      </c>
      <c r="G470" s="71"/>
      <c r="H470" s="66"/>
      <c r="I470" s="62"/>
      <c r="J470" s="72"/>
      <c r="K470" s="88"/>
      <c r="L470" s="67"/>
      <c r="M470" s="67"/>
      <c r="N470" s="71"/>
      <c r="O470" s="71"/>
      <c r="P470" s="63"/>
      <c r="Q470" s="67"/>
      <c r="R470" s="63"/>
      <c r="S470" s="66"/>
      <c r="T470" s="63"/>
      <c r="U470" s="66"/>
      <c r="V470" s="63"/>
      <c r="W470" s="63"/>
      <c r="X470" s="63"/>
      <c r="Y470" s="66"/>
      <c r="Z470" s="191" t="str">
        <f t="shared" si="23"/>
        <v/>
      </c>
      <c r="AA470" s="192" t="str">
        <f t="shared" si="22"/>
        <v/>
      </c>
    </row>
    <row r="471" spans="1:27" x14ac:dyDescent="0.35">
      <c r="A471" s="156">
        <v>462</v>
      </c>
      <c r="B471" s="60"/>
      <c r="C471" s="60"/>
      <c r="D471" s="71"/>
      <c r="E471" s="71"/>
      <c r="F471" s="193" t="str">
        <f t="shared" si="21"/>
        <v/>
      </c>
      <c r="G471" s="71"/>
      <c r="H471" s="66"/>
      <c r="I471" s="62"/>
      <c r="J471" s="72"/>
      <c r="K471" s="88"/>
      <c r="L471" s="67"/>
      <c r="M471" s="67"/>
      <c r="N471" s="71"/>
      <c r="O471" s="71"/>
      <c r="P471" s="63"/>
      <c r="Q471" s="67"/>
      <c r="R471" s="63"/>
      <c r="S471" s="66"/>
      <c r="T471" s="63"/>
      <c r="U471" s="66"/>
      <c r="V471" s="63"/>
      <c r="W471" s="63"/>
      <c r="X471" s="63"/>
      <c r="Y471" s="66"/>
      <c r="Z471" s="191" t="str">
        <f t="shared" si="23"/>
        <v/>
      </c>
      <c r="AA471" s="192" t="str">
        <f t="shared" si="22"/>
        <v/>
      </c>
    </row>
    <row r="472" spans="1:27" x14ac:dyDescent="0.35">
      <c r="A472" s="156">
        <v>463</v>
      </c>
      <c r="B472" s="60"/>
      <c r="C472" s="60"/>
      <c r="D472" s="71"/>
      <c r="E472" s="71"/>
      <c r="F472" s="193" t="str">
        <f t="shared" si="21"/>
        <v/>
      </c>
      <c r="G472" s="71"/>
      <c r="H472" s="66"/>
      <c r="I472" s="62"/>
      <c r="J472" s="72"/>
      <c r="K472" s="88"/>
      <c r="L472" s="67"/>
      <c r="M472" s="67"/>
      <c r="N472" s="71"/>
      <c r="O472" s="71"/>
      <c r="P472" s="63"/>
      <c r="Q472" s="67"/>
      <c r="R472" s="63"/>
      <c r="S472" s="66"/>
      <c r="T472" s="63"/>
      <c r="U472" s="66"/>
      <c r="V472" s="63"/>
      <c r="W472" s="63"/>
      <c r="X472" s="63"/>
      <c r="Y472" s="66"/>
      <c r="Z472" s="191" t="str">
        <f t="shared" si="23"/>
        <v/>
      </c>
      <c r="AA472" s="192" t="str">
        <f t="shared" si="22"/>
        <v/>
      </c>
    </row>
    <row r="473" spans="1:27" x14ac:dyDescent="0.35">
      <c r="A473" s="156">
        <v>464</v>
      </c>
      <c r="B473" s="60"/>
      <c r="C473" s="60"/>
      <c r="D473" s="71"/>
      <c r="E473" s="71"/>
      <c r="F473" s="193" t="str">
        <f t="shared" si="21"/>
        <v/>
      </c>
      <c r="G473" s="71"/>
      <c r="H473" s="66"/>
      <c r="I473" s="62"/>
      <c r="J473" s="72"/>
      <c r="K473" s="88"/>
      <c r="L473" s="67"/>
      <c r="M473" s="67"/>
      <c r="N473" s="71"/>
      <c r="O473" s="71"/>
      <c r="P473" s="63"/>
      <c r="Q473" s="67"/>
      <c r="R473" s="63"/>
      <c r="S473" s="66"/>
      <c r="T473" s="63"/>
      <c r="U473" s="66"/>
      <c r="V473" s="63"/>
      <c r="W473" s="63"/>
      <c r="X473" s="63"/>
      <c r="Y473" s="66"/>
      <c r="Z473" s="191" t="str">
        <f t="shared" si="23"/>
        <v/>
      </c>
      <c r="AA473" s="192" t="str">
        <f t="shared" si="22"/>
        <v/>
      </c>
    </row>
    <row r="474" spans="1:27" x14ac:dyDescent="0.35">
      <c r="A474" s="156">
        <v>465</v>
      </c>
      <c r="B474" s="60"/>
      <c r="C474" s="60"/>
      <c r="D474" s="71"/>
      <c r="E474" s="71"/>
      <c r="F474" s="193" t="str">
        <f t="shared" si="21"/>
        <v/>
      </c>
      <c r="G474" s="71"/>
      <c r="H474" s="66"/>
      <c r="I474" s="62"/>
      <c r="J474" s="72"/>
      <c r="K474" s="88"/>
      <c r="L474" s="67"/>
      <c r="M474" s="67"/>
      <c r="N474" s="71"/>
      <c r="O474" s="71"/>
      <c r="P474" s="63"/>
      <c r="Q474" s="67"/>
      <c r="R474" s="63"/>
      <c r="S474" s="66"/>
      <c r="T474" s="63"/>
      <c r="U474" s="66"/>
      <c r="V474" s="63"/>
      <c r="W474" s="63"/>
      <c r="X474" s="63"/>
      <c r="Y474" s="66"/>
      <c r="Z474" s="191" t="str">
        <f t="shared" si="23"/>
        <v/>
      </c>
      <c r="AA474" s="192" t="str">
        <f t="shared" si="22"/>
        <v/>
      </c>
    </row>
    <row r="475" spans="1:27" x14ac:dyDescent="0.35">
      <c r="A475" s="156">
        <v>466</v>
      </c>
      <c r="B475" s="60"/>
      <c r="C475" s="60"/>
      <c r="D475" s="71"/>
      <c r="E475" s="71"/>
      <c r="F475" s="193" t="str">
        <f t="shared" si="21"/>
        <v/>
      </c>
      <c r="G475" s="71"/>
      <c r="H475" s="66"/>
      <c r="I475" s="62"/>
      <c r="J475" s="72"/>
      <c r="K475" s="88"/>
      <c r="L475" s="67"/>
      <c r="M475" s="67"/>
      <c r="N475" s="71"/>
      <c r="O475" s="71"/>
      <c r="P475" s="63"/>
      <c r="Q475" s="67"/>
      <c r="R475" s="63"/>
      <c r="S475" s="66"/>
      <c r="T475" s="63"/>
      <c r="U475" s="66"/>
      <c r="V475" s="63"/>
      <c r="W475" s="63"/>
      <c r="X475" s="63"/>
      <c r="Y475" s="66"/>
      <c r="Z475" s="191" t="str">
        <f t="shared" si="23"/>
        <v/>
      </c>
      <c r="AA475" s="192" t="str">
        <f t="shared" si="22"/>
        <v/>
      </c>
    </row>
    <row r="476" spans="1:27" x14ac:dyDescent="0.35">
      <c r="A476" s="156">
        <v>467</v>
      </c>
      <c r="B476" s="60"/>
      <c r="C476" s="60"/>
      <c r="D476" s="71"/>
      <c r="E476" s="71"/>
      <c r="F476" s="193" t="str">
        <f t="shared" si="21"/>
        <v/>
      </c>
      <c r="G476" s="71"/>
      <c r="H476" s="66"/>
      <c r="I476" s="62"/>
      <c r="J476" s="72"/>
      <c r="K476" s="88"/>
      <c r="L476" s="67"/>
      <c r="M476" s="67"/>
      <c r="N476" s="71"/>
      <c r="O476" s="71"/>
      <c r="P476" s="63"/>
      <c r="Q476" s="67"/>
      <c r="R476" s="63"/>
      <c r="S476" s="66"/>
      <c r="T476" s="63"/>
      <c r="U476" s="66"/>
      <c r="V476" s="63"/>
      <c r="W476" s="63"/>
      <c r="X476" s="63"/>
      <c r="Y476" s="66"/>
      <c r="Z476" s="191" t="str">
        <f t="shared" si="23"/>
        <v/>
      </c>
      <c r="AA476" s="192" t="str">
        <f t="shared" si="22"/>
        <v/>
      </c>
    </row>
    <row r="477" spans="1:27" x14ac:dyDescent="0.35">
      <c r="A477" s="156">
        <v>468</v>
      </c>
      <c r="B477" s="60"/>
      <c r="C477" s="60"/>
      <c r="D477" s="71"/>
      <c r="E477" s="71"/>
      <c r="F477" s="193" t="str">
        <f t="shared" si="21"/>
        <v/>
      </c>
      <c r="G477" s="71"/>
      <c r="H477" s="66"/>
      <c r="I477" s="62"/>
      <c r="J477" s="72"/>
      <c r="K477" s="88"/>
      <c r="L477" s="67"/>
      <c r="M477" s="67"/>
      <c r="N477" s="71"/>
      <c r="O477" s="71"/>
      <c r="P477" s="63"/>
      <c r="Q477" s="67"/>
      <c r="R477" s="63"/>
      <c r="S477" s="66"/>
      <c r="T477" s="63"/>
      <c r="U477" s="66"/>
      <c r="V477" s="63"/>
      <c r="W477" s="63"/>
      <c r="X477" s="63"/>
      <c r="Y477" s="66"/>
      <c r="Z477" s="191" t="str">
        <f t="shared" si="23"/>
        <v/>
      </c>
      <c r="AA477" s="192" t="str">
        <f t="shared" si="22"/>
        <v/>
      </c>
    </row>
    <row r="478" spans="1:27" x14ac:dyDescent="0.35">
      <c r="A478" s="156">
        <v>469</v>
      </c>
      <c r="B478" s="60"/>
      <c r="C478" s="60"/>
      <c r="D478" s="71"/>
      <c r="E478" s="71"/>
      <c r="F478" s="193" t="str">
        <f t="shared" si="21"/>
        <v/>
      </c>
      <c r="G478" s="71"/>
      <c r="H478" s="66"/>
      <c r="I478" s="62"/>
      <c r="J478" s="72"/>
      <c r="K478" s="88"/>
      <c r="L478" s="67"/>
      <c r="M478" s="67"/>
      <c r="N478" s="71"/>
      <c r="O478" s="71"/>
      <c r="P478" s="63"/>
      <c r="Q478" s="67"/>
      <c r="R478" s="63"/>
      <c r="S478" s="66"/>
      <c r="T478" s="63"/>
      <c r="U478" s="66"/>
      <c r="V478" s="63"/>
      <c r="W478" s="63"/>
      <c r="X478" s="63"/>
      <c r="Y478" s="66"/>
      <c r="Z478" s="191" t="str">
        <f t="shared" si="23"/>
        <v/>
      </c>
      <c r="AA478" s="192" t="str">
        <f t="shared" si="22"/>
        <v/>
      </c>
    </row>
    <row r="479" spans="1:27" x14ac:dyDescent="0.35">
      <c r="A479" s="156">
        <v>470</v>
      </c>
      <c r="B479" s="60"/>
      <c r="C479" s="60"/>
      <c r="D479" s="71"/>
      <c r="E479" s="71"/>
      <c r="F479" s="193" t="str">
        <f t="shared" si="21"/>
        <v/>
      </c>
      <c r="G479" s="71"/>
      <c r="H479" s="66"/>
      <c r="I479" s="62"/>
      <c r="J479" s="72"/>
      <c r="K479" s="88"/>
      <c r="L479" s="67"/>
      <c r="M479" s="67"/>
      <c r="N479" s="71"/>
      <c r="O479" s="71"/>
      <c r="P479" s="63"/>
      <c r="Q479" s="67"/>
      <c r="R479" s="63"/>
      <c r="S479" s="66"/>
      <c r="T479" s="63"/>
      <c r="U479" s="66"/>
      <c r="V479" s="63"/>
      <c r="W479" s="63"/>
      <c r="X479" s="63"/>
      <c r="Y479" s="66"/>
      <c r="Z479" s="191" t="str">
        <f t="shared" si="23"/>
        <v/>
      </c>
      <c r="AA479" s="192" t="str">
        <f t="shared" si="22"/>
        <v/>
      </c>
    </row>
    <row r="480" spans="1:27" x14ac:dyDescent="0.35">
      <c r="A480" s="156">
        <v>471</v>
      </c>
      <c r="B480" s="60"/>
      <c r="C480" s="60"/>
      <c r="D480" s="71"/>
      <c r="E480" s="71"/>
      <c r="F480" s="193" t="str">
        <f t="shared" si="21"/>
        <v/>
      </c>
      <c r="G480" s="71"/>
      <c r="H480" s="66"/>
      <c r="I480" s="62"/>
      <c r="J480" s="72"/>
      <c r="K480" s="88"/>
      <c r="L480" s="67"/>
      <c r="M480" s="67"/>
      <c r="N480" s="71"/>
      <c r="O480" s="71"/>
      <c r="P480" s="63"/>
      <c r="Q480" s="67"/>
      <c r="R480" s="63"/>
      <c r="S480" s="66"/>
      <c r="T480" s="63"/>
      <c r="U480" s="66"/>
      <c r="V480" s="63"/>
      <c r="W480" s="63"/>
      <c r="X480" s="63"/>
      <c r="Y480" s="66"/>
      <c r="Z480" s="191" t="str">
        <f t="shared" si="23"/>
        <v/>
      </c>
      <c r="AA480" s="192" t="str">
        <f t="shared" si="22"/>
        <v/>
      </c>
    </row>
    <row r="481" spans="1:27" x14ac:dyDescent="0.35">
      <c r="A481" s="156">
        <v>472</v>
      </c>
      <c r="B481" s="60"/>
      <c r="C481" s="60"/>
      <c r="D481" s="71"/>
      <c r="E481" s="71"/>
      <c r="F481" s="193" t="str">
        <f t="shared" si="21"/>
        <v/>
      </c>
      <c r="G481" s="71"/>
      <c r="H481" s="66"/>
      <c r="I481" s="62"/>
      <c r="J481" s="72"/>
      <c r="K481" s="88"/>
      <c r="L481" s="67"/>
      <c r="M481" s="67"/>
      <c r="N481" s="71"/>
      <c r="O481" s="71"/>
      <c r="P481" s="63"/>
      <c r="Q481" s="67"/>
      <c r="R481" s="63"/>
      <c r="S481" s="66"/>
      <c r="T481" s="63"/>
      <c r="U481" s="66"/>
      <c r="V481" s="63"/>
      <c r="W481" s="63"/>
      <c r="X481" s="63"/>
      <c r="Y481" s="66"/>
      <c r="Z481" s="191" t="str">
        <f t="shared" si="23"/>
        <v/>
      </c>
      <c r="AA481" s="192" t="str">
        <f t="shared" si="22"/>
        <v/>
      </c>
    </row>
    <row r="482" spans="1:27" x14ac:dyDescent="0.35">
      <c r="A482" s="156">
        <v>473</v>
      </c>
      <c r="B482" s="60"/>
      <c r="C482" s="60"/>
      <c r="D482" s="71"/>
      <c r="E482" s="71"/>
      <c r="F482" s="193" t="str">
        <f t="shared" si="21"/>
        <v/>
      </c>
      <c r="G482" s="71"/>
      <c r="H482" s="66"/>
      <c r="I482" s="62"/>
      <c r="J482" s="72"/>
      <c r="K482" s="88"/>
      <c r="L482" s="67"/>
      <c r="M482" s="67"/>
      <c r="N482" s="71"/>
      <c r="O482" s="71"/>
      <c r="P482" s="63"/>
      <c r="Q482" s="67"/>
      <c r="R482" s="63"/>
      <c r="S482" s="66"/>
      <c r="T482" s="63"/>
      <c r="U482" s="66"/>
      <c r="V482" s="63"/>
      <c r="W482" s="63"/>
      <c r="X482" s="63"/>
      <c r="Y482" s="66"/>
      <c r="Z482" s="191" t="str">
        <f t="shared" si="23"/>
        <v/>
      </c>
      <c r="AA482" s="192" t="str">
        <f t="shared" si="22"/>
        <v/>
      </c>
    </row>
    <row r="483" spans="1:27" x14ac:dyDescent="0.35">
      <c r="A483" s="156">
        <v>474</v>
      </c>
      <c r="B483" s="60"/>
      <c r="C483" s="60"/>
      <c r="D483" s="71"/>
      <c r="E483" s="71"/>
      <c r="F483" s="193" t="str">
        <f t="shared" si="21"/>
        <v/>
      </c>
      <c r="G483" s="71"/>
      <c r="H483" s="66"/>
      <c r="I483" s="62"/>
      <c r="J483" s="72"/>
      <c r="K483" s="88"/>
      <c r="L483" s="67"/>
      <c r="M483" s="67"/>
      <c r="N483" s="71"/>
      <c r="O483" s="71"/>
      <c r="P483" s="63"/>
      <c r="Q483" s="67"/>
      <c r="R483" s="63"/>
      <c r="S483" s="66"/>
      <c r="T483" s="63"/>
      <c r="U483" s="66"/>
      <c r="V483" s="63"/>
      <c r="W483" s="63"/>
      <c r="X483" s="63"/>
      <c r="Y483" s="66"/>
      <c r="Z483" s="191" t="str">
        <f t="shared" si="23"/>
        <v/>
      </c>
      <c r="AA483" s="192" t="str">
        <f t="shared" si="22"/>
        <v/>
      </c>
    </row>
    <row r="484" spans="1:27" x14ac:dyDescent="0.35">
      <c r="A484" s="156">
        <v>475</v>
      </c>
      <c r="B484" s="60"/>
      <c r="C484" s="60"/>
      <c r="D484" s="71"/>
      <c r="E484" s="71"/>
      <c r="F484" s="193" t="str">
        <f t="shared" si="21"/>
        <v/>
      </c>
      <c r="G484" s="71"/>
      <c r="H484" s="66"/>
      <c r="I484" s="62"/>
      <c r="J484" s="72"/>
      <c r="K484" s="88"/>
      <c r="L484" s="67"/>
      <c r="M484" s="67"/>
      <c r="N484" s="71"/>
      <c r="O484" s="71"/>
      <c r="P484" s="63"/>
      <c r="Q484" s="67"/>
      <c r="R484" s="63"/>
      <c r="S484" s="66"/>
      <c r="T484" s="63"/>
      <c r="U484" s="66"/>
      <c r="V484" s="63"/>
      <c r="W484" s="63"/>
      <c r="X484" s="63"/>
      <c r="Y484" s="66"/>
      <c r="Z484" s="191" t="str">
        <f t="shared" si="23"/>
        <v/>
      </c>
      <c r="AA484" s="192" t="str">
        <f t="shared" si="22"/>
        <v/>
      </c>
    </row>
    <row r="485" spans="1:27" x14ac:dyDescent="0.35">
      <c r="A485" s="156">
        <v>476</v>
      </c>
      <c r="B485" s="60"/>
      <c r="C485" s="60"/>
      <c r="D485" s="71"/>
      <c r="E485" s="71"/>
      <c r="F485" s="193" t="str">
        <f t="shared" si="21"/>
        <v/>
      </c>
      <c r="G485" s="71"/>
      <c r="H485" s="66"/>
      <c r="I485" s="62"/>
      <c r="J485" s="72"/>
      <c r="K485" s="88"/>
      <c r="L485" s="67"/>
      <c r="M485" s="67"/>
      <c r="N485" s="71"/>
      <c r="O485" s="71"/>
      <c r="P485" s="63"/>
      <c r="Q485" s="67"/>
      <c r="R485" s="63"/>
      <c r="S485" s="66"/>
      <c r="T485" s="63"/>
      <c r="U485" s="66"/>
      <c r="V485" s="63"/>
      <c r="W485" s="63"/>
      <c r="X485" s="63"/>
      <c r="Y485" s="66"/>
      <c r="Z485" s="191" t="str">
        <f t="shared" si="23"/>
        <v/>
      </c>
      <c r="AA485" s="192" t="str">
        <f t="shared" si="22"/>
        <v/>
      </c>
    </row>
    <row r="486" spans="1:27" x14ac:dyDescent="0.35">
      <c r="A486" s="156">
        <v>477</v>
      </c>
      <c r="B486" s="60"/>
      <c r="C486" s="60"/>
      <c r="D486" s="71"/>
      <c r="E486" s="71"/>
      <c r="F486" s="193" t="str">
        <f t="shared" si="21"/>
        <v/>
      </c>
      <c r="G486" s="71"/>
      <c r="H486" s="66"/>
      <c r="I486" s="62"/>
      <c r="J486" s="72"/>
      <c r="K486" s="88"/>
      <c r="L486" s="67"/>
      <c r="M486" s="67"/>
      <c r="N486" s="71"/>
      <c r="O486" s="71"/>
      <c r="P486" s="63"/>
      <c r="Q486" s="67"/>
      <c r="R486" s="63"/>
      <c r="S486" s="66"/>
      <c r="T486" s="63"/>
      <c r="U486" s="66"/>
      <c r="V486" s="63"/>
      <c r="W486" s="63"/>
      <c r="X486" s="63"/>
      <c r="Y486" s="66"/>
      <c r="Z486" s="191" t="str">
        <f t="shared" si="23"/>
        <v/>
      </c>
      <c r="AA486" s="192" t="str">
        <f t="shared" si="22"/>
        <v/>
      </c>
    </row>
    <row r="487" spans="1:27" x14ac:dyDescent="0.35">
      <c r="A487" s="156">
        <v>478</v>
      </c>
      <c r="B487" s="60"/>
      <c r="C487" s="60"/>
      <c r="D487" s="71"/>
      <c r="E487" s="71"/>
      <c r="F487" s="193" t="str">
        <f t="shared" si="21"/>
        <v/>
      </c>
      <c r="G487" s="71"/>
      <c r="H487" s="66"/>
      <c r="I487" s="62"/>
      <c r="J487" s="72"/>
      <c r="K487" s="88"/>
      <c r="L487" s="67"/>
      <c r="M487" s="67"/>
      <c r="N487" s="71"/>
      <c r="O487" s="71"/>
      <c r="P487" s="63"/>
      <c r="Q487" s="67"/>
      <c r="R487" s="63"/>
      <c r="S487" s="66"/>
      <c r="T487" s="63"/>
      <c r="U487" s="66"/>
      <c r="V487" s="63"/>
      <c r="W487" s="63"/>
      <c r="X487" s="63"/>
      <c r="Y487" s="66"/>
      <c r="Z487" s="191" t="str">
        <f t="shared" si="23"/>
        <v/>
      </c>
      <c r="AA487" s="192" t="str">
        <f t="shared" si="22"/>
        <v/>
      </c>
    </row>
    <row r="488" spans="1:27" x14ac:dyDescent="0.35">
      <c r="A488" s="156">
        <v>479</v>
      </c>
      <c r="B488" s="60"/>
      <c r="C488" s="60"/>
      <c r="D488" s="71"/>
      <c r="E488" s="71"/>
      <c r="F488" s="193" t="str">
        <f t="shared" si="21"/>
        <v/>
      </c>
      <c r="G488" s="71"/>
      <c r="H488" s="66"/>
      <c r="I488" s="62"/>
      <c r="J488" s="72"/>
      <c r="K488" s="88"/>
      <c r="L488" s="67"/>
      <c r="M488" s="67"/>
      <c r="N488" s="71"/>
      <c r="O488" s="71"/>
      <c r="P488" s="63"/>
      <c r="Q488" s="67"/>
      <c r="R488" s="63"/>
      <c r="S488" s="66"/>
      <c r="T488" s="63"/>
      <c r="U488" s="66"/>
      <c r="V488" s="63"/>
      <c r="W488" s="63"/>
      <c r="X488" s="63"/>
      <c r="Y488" s="66"/>
      <c r="Z488" s="191" t="str">
        <f t="shared" si="23"/>
        <v/>
      </c>
      <c r="AA488" s="192" t="str">
        <f t="shared" si="22"/>
        <v/>
      </c>
    </row>
    <row r="489" spans="1:27" x14ac:dyDescent="0.35">
      <c r="A489" s="156">
        <v>480</v>
      </c>
      <c r="B489" s="60"/>
      <c r="C489" s="60"/>
      <c r="D489" s="71"/>
      <c r="E489" s="71"/>
      <c r="F489" s="193" t="str">
        <f t="shared" si="21"/>
        <v/>
      </c>
      <c r="G489" s="71"/>
      <c r="H489" s="66"/>
      <c r="I489" s="62"/>
      <c r="J489" s="72"/>
      <c r="K489" s="88"/>
      <c r="L489" s="67"/>
      <c r="M489" s="67"/>
      <c r="N489" s="71"/>
      <c r="O489" s="71"/>
      <c r="P489" s="63"/>
      <c r="Q489" s="67"/>
      <c r="R489" s="63"/>
      <c r="S489" s="66"/>
      <c r="T489" s="63"/>
      <c r="U489" s="66"/>
      <c r="V489" s="63"/>
      <c r="W489" s="63"/>
      <c r="X489" s="63"/>
      <c r="Y489" s="66"/>
      <c r="Z489" s="191" t="str">
        <f t="shared" si="23"/>
        <v/>
      </c>
      <c r="AA489" s="192" t="str">
        <f t="shared" si="22"/>
        <v/>
      </c>
    </row>
    <row r="490" spans="1:27" x14ac:dyDescent="0.35">
      <c r="A490" s="156">
        <v>481</v>
      </c>
      <c r="B490" s="60"/>
      <c r="C490" s="60"/>
      <c r="D490" s="71"/>
      <c r="E490" s="71"/>
      <c r="F490" s="193" t="str">
        <f t="shared" si="21"/>
        <v/>
      </c>
      <c r="G490" s="71"/>
      <c r="H490" s="66"/>
      <c r="I490" s="62"/>
      <c r="J490" s="72"/>
      <c r="K490" s="88"/>
      <c r="L490" s="67"/>
      <c r="M490" s="67"/>
      <c r="N490" s="71"/>
      <c r="O490" s="71"/>
      <c r="P490" s="63"/>
      <c r="Q490" s="67"/>
      <c r="R490" s="63"/>
      <c r="S490" s="66"/>
      <c r="T490" s="63"/>
      <c r="U490" s="66"/>
      <c r="V490" s="63"/>
      <c r="W490" s="63"/>
      <c r="X490" s="63"/>
      <c r="Y490" s="66"/>
      <c r="Z490" s="191" t="str">
        <f t="shared" si="23"/>
        <v/>
      </c>
      <c r="AA490" s="192" t="str">
        <f t="shared" si="22"/>
        <v/>
      </c>
    </row>
    <row r="491" spans="1:27" x14ac:dyDescent="0.35">
      <c r="A491" s="156">
        <v>482</v>
      </c>
      <c r="B491" s="60"/>
      <c r="C491" s="60"/>
      <c r="D491" s="71"/>
      <c r="E491" s="71"/>
      <c r="F491" s="193" t="str">
        <f t="shared" si="21"/>
        <v/>
      </c>
      <c r="G491" s="71"/>
      <c r="H491" s="66"/>
      <c r="I491" s="62"/>
      <c r="J491" s="72"/>
      <c r="K491" s="88"/>
      <c r="L491" s="67"/>
      <c r="M491" s="67"/>
      <c r="N491" s="71"/>
      <c r="O491" s="71"/>
      <c r="P491" s="63"/>
      <c r="Q491" s="67"/>
      <c r="R491" s="63"/>
      <c r="S491" s="66"/>
      <c r="T491" s="63"/>
      <c r="U491" s="66"/>
      <c r="V491" s="63"/>
      <c r="W491" s="63"/>
      <c r="X491" s="63"/>
      <c r="Y491" s="66"/>
      <c r="Z491" s="191" t="str">
        <f t="shared" si="23"/>
        <v/>
      </c>
      <c r="AA491" s="192" t="str">
        <f t="shared" si="22"/>
        <v/>
      </c>
    </row>
    <row r="492" spans="1:27" x14ac:dyDescent="0.35">
      <c r="A492" s="156">
        <v>483</v>
      </c>
      <c r="B492" s="60"/>
      <c r="C492" s="60"/>
      <c r="D492" s="71"/>
      <c r="E492" s="71"/>
      <c r="F492" s="193" t="str">
        <f t="shared" si="21"/>
        <v/>
      </c>
      <c r="G492" s="71"/>
      <c r="H492" s="66"/>
      <c r="I492" s="62"/>
      <c r="J492" s="72"/>
      <c r="K492" s="88"/>
      <c r="L492" s="67"/>
      <c r="M492" s="67"/>
      <c r="N492" s="71"/>
      <c r="O492" s="71"/>
      <c r="P492" s="63"/>
      <c r="Q492" s="67"/>
      <c r="R492" s="63"/>
      <c r="S492" s="66"/>
      <c r="T492" s="63"/>
      <c r="U492" s="66"/>
      <c r="V492" s="63"/>
      <c r="W492" s="63"/>
      <c r="X492" s="63"/>
      <c r="Y492" s="66"/>
      <c r="Z492" s="191" t="str">
        <f t="shared" si="23"/>
        <v/>
      </c>
      <c r="AA492" s="192" t="str">
        <f t="shared" si="22"/>
        <v/>
      </c>
    </row>
    <row r="493" spans="1:27" x14ac:dyDescent="0.35">
      <c r="A493" s="156">
        <v>484</v>
      </c>
      <c r="B493" s="60"/>
      <c r="C493" s="60"/>
      <c r="D493" s="71"/>
      <c r="E493" s="71"/>
      <c r="F493" s="193" t="str">
        <f t="shared" si="21"/>
        <v/>
      </c>
      <c r="G493" s="71"/>
      <c r="H493" s="66"/>
      <c r="I493" s="62"/>
      <c r="J493" s="72"/>
      <c r="K493" s="88"/>
      <c r="L493" s="67"/>
      <c r="M493" s="67"/>
      <c r="N493" s="71"/>
      <c r="O493" s="71"/>
      <c r="P493" s="63"/>
      <c r="Q493" s="67"/>
      <c r="R493" s="63"/>
      <c r="S493" s="66"/>
      <c r="T493" s="63"/>
      <c r="U493" s="66"/>
      <c r="V493" s="63"/>
      <c r="W493" s="63"/>
      <c r="X493" s="63"/>
      <c r="Y493" s="66"/>
      <c r="Z493" s="191" t="str">
        <f t="shared" si="23"/>
        <v/>
      </c>
      <c r="AA493" s="192" t="str">
        <f t="shared" si="22"/>
        <v/>
      </c>
    </row>
    <row r="494" spans="1:27" x14ac:dyDescent="0.35">
      <c r="A494" s="156">
        <v>485</v>
      </c>
      <c r="B494" s="60"/>
      <c r="C494" s="60"/>
      <c r="D494" s="71"/>
      <c r="E494" s="71"/>
      <c r="F494" s="193" t="str">
        <f t="shared" si="21"/>
        <v/>
      </c>
      <c r="G494" s="71"/>
      <c r="H494" s="66"/>
      <c r="I494" s="62"/>
      <c r="J494" s="72"/>
      <c r="K494" s="88"/>
      <c r="L494" s="67"/>
      <c r="M494" s="67"/>
      <c r="N494" s="71"/>
      <c r="O494" s="71"/>
      <c r="P494" s="63"/>
      <c r="Q494" s="67"/>
      <c r="R494" s="63"/>
      <c r="S494" s="66"/>
      <c r="T494" s="63"/>
      <c r="U494" s="66"/>
      <c r="V494" s="63"/>
      <c r="W494" s="63"/>
      <c r="X494" s="63"/>
      <c r="Y494" s="66"/>
      <c r="Z494" s="191" t="str">
        <f t="shared" si="23"/>
        <v/>
      </c>
      <c r="AA494" s="192" t="str">
        <f t="shared" si="22"/>
        <v/>
      </c>
    </row>
    <row r="495" spans="1:27" x14ac:dyDescent="0.35">
      <c r="A495" s="156">
        <v>486</v>
      </c>
      <c r="B495" s="60"/>
      <c r="C495" s="60"/>
      <c r="D495" s="71"/>
      <c r="E495" s="71"/>
      <c r="F495" s="193" t="str">
        <f t="shared" si="21"/>
        <v/>
      </c>
      <c r="G495" s="71"/>
      <c r="H495" s="66"/>
      <c r="I495" s="62"/>
      <c r="J495" s="72"/>
      <c r="K495" s="88"/>
      <c r="L495" s="67"/>
      <c r="M495" s="67"/>
      <c r="N495" s="71"/>
      <c r="O495" s="71"/>
      <c r="P495" s="63"/>
      <c r="Q495" s="67"/>
      <c r="R495" s="63"/>
      <c r="S495" s="66"/>
      <c r="T495" s="63"/>
      <c r="U495" s="66"/>
      <c r="V495" s="63"/>
      <c r="W495" s="63"/>
      <c r="X495" s="63"/>
      <c r="Y495" s="66"/>
      <c r="Z495" s="191" t="str">
        <f t="shared" si="23"/>
        <v/>
      </c>
      <c r="AA495" s="192" t="str">
        <f t="shared" si="22"/>
        <v/>
      </c>
    </row>
    <row r="496" spans="1:27" x14ac:dyDescent="0.35">
      <c r="A496" s="156">
        <v>487</v>
      </c>
      <c r="B496" s="60"/>
      <c r="C496" s="60"/>
      <c r="D496" s="71"/>
      <c r="E496" s="71"/>
      <c r="F496" s="193" t="str">
        <f t="shared" si="21"/>
        <v/>
      </c>
      <c r="G496" s="71"/>
      <c r="H496" s="66"/>
      <c r="I496" s="62"/>
      <c r="J496" s="72"/>
      <c r="K496" s="88"/>
      <c r="L496" s="67"/>
      <c r="M496" s="67"/>
      <c r="N496" s="71"/>
      <c r="O496" s="71"/>
      <c r="P496" s="63"/>
      <c r="Q496" s="67"/>
      <c r="R496" s="63"/>
      <c r="S496" s="66"/>
      <c r="T496" s="63"/>
      <c r="U496" s="66"/>
      <c r="V496" s="63"/>
      <c r="W496" s="63"/>
      <c r="X496" s="63"/>
      <c r="Y496" s="66"/>
      <c r="Z496" s="191" t="str">
        <f t="shared" si="23"/>
        <v/>
      </c>
      <c r="AA496" s="192" t="str">
        <f t="shared" si="22"/>
        <v/>
      </c>
    </row>
    <row r="497" spans="1:27" x14ac:dyDescent="0.35">
      <c r="A497" s="156">
        <v>488</v>
      </c>
      <c r="B497" s="60"/>
      <c r="C497" s="60"/>
      <c r="D497" s="71"/>
      <c r="E497" s="71"/>
      <c r="F497" s="193" t="str">
        <f t="shared" si="21"/>
        <v/>
      </c>
      <c r="G497" s="71"/>
      <c r="H497" s="66"/>
      <c r="I497" s="62"/>
      <c r="J497" s="72"/>
      <c r="K497" s="88"/>
      <c r="L497" s="67"/>
      <c r="M497" s="67"/>
      <c r="N497" s="71"/>
      <c r="O497" s="71"/>
      <c r="P497" s="63"/>
      <c r="Q497" s="67"/>
      <c r="R497" s="63"/>
      <c r="S497" s="66"/>
      <c r="T497" s="63"/>
      <c r="U497" s="66"/>
      <c r="V497" s="63"/>
      <c r="W497" s="63"/>
      <c r="X497" s="63"/>
      <c r="Y497" s="66"/>
      <c r="Z497" s="191" t="str">
        <f t="shared" si="23"/>
        <v/>
      </c>
      <c r="AA497" s="192" t="str">
        <f t="shared" si="22"/>
        <v/>
      </c>
    </row>
    <row r="498" spans="1:27" x14ac:dyDescent="0.35">
      <c r="A498" s="156">
        <v>489</v>
      </c>
      <c r="B498" s="60"/>
      <c r="C498" s="60"/>
      <c r="D498" s="71"/>
      <c r="E498" s="71"/>
      <c r="F498" s="193" t="str">
        <f t="shared" si="21"/>
        <v/>
      </c>
      <c r="G498" s="71"/>
      <c r="H498" s="66"/>
      <c r="I498" s="62"/>
      <c r="J498" s="72"/>
      <c r="K498" s="88"/>
      <c r="L498" s="67"/>
      <c r="M498" s="67"/>
      <c r="N498" s="71"/>
      <c r="O498" s="71"/>
      <c r="P498" s="63"/>
      <c r="Q498" s="67"/>
      <c r="R498" s="63"/>
      <c r="S498" s="66"/>
      <c r="T498" s="63"/>
      <c r="U498" s="66"/>
      <c r="V498" s="63"/>
      <c r="W498" s="63"/>
      <c r="X498" s="63"/>
      <c r="Y498" s="66"/>
      <c r="Z498" s="191" t="str">
        <f t="shared" si="23"/>
        <v/>
      </c>
      <c r="AA498" s="192" t="str">
        <f t="shared" si="22"/>
        <v/>
      </c>
    </row>
    <row r="499" spans="1:27" x14ac:dyDescent="0.35">
      <c r="A499" s="156">
        <v>490</v>
      </c>
      <c r="B499" s="60"/>
      <c r="C499" s="60"/>
      <c r="D499" s="71"/>
      <c r="E499" s="71"/>
      <c r="F499" s="193" t="str">
        <f t="shared" si="21"/>
        <v/>
      </c>
      <c r="G499" s="71"/>
      <c r="H499" s="66"/>
      <c r="I499" s="62"/>
      <c r="J499" s="72"/>
      <c r="K499" s="88"/>
      <c r="L499" s="67"/>
      <c r="M499" s="67"/>
      <c r="N499" s="71"/>
      <c r="O499" s="71"/>
      <c r="P499" s="63"/>
      <c r="Q499" s="67"/>
      <c r="R499" s="63"/>
      <c r="S499" s="66"/>
      <c r="T499" s="63"/>
      <c r="U499" s="66"/>
      <c r="V499" s="63"/>
      <c r="W499" s="63"/>
      <c r="X499" s="63"/>
      <c r="Y499" s="66"/>
      <c r="Z499" s="191" t="str">
        <f t="shared" si="23"/>
        <v/>
      </c>
      <c r="AA499" s="192" t="str">
        <f t="shared" si="22"/>
        <v/>
      </c>
    </row>
    <row r="500" spans="1:27" x14ac:dyDescent="0.35">
      <c r="A500" s="156">
        <v>491</v>
      </c>
      <c r="B500" s="60"/>
      <c r="C500" s="60"/>
      <c r="D500" s="71"/>
      <c r="E500" s="71"/>
      <c r="F500" s="193" t="str">
        <f t="shared" si="21"/>
        <v/>
      </c>
      <c r="G500" s="71"/>
      <c r="H500" s="66"/>
      <c r="I500" s="62"/>
      <c r="J500" s="72"/>
      <c r="K500" s="88"/>
      <c r="L500" s="67"/>
      <c r="M500" s="67"/>
      <c r="N500" s="71"/>
      <c r="O500" s="71"/>
      <c r="P500" s="63"/>
      <c r="Q500" s="67"/>
      <c r="R500" s="63"/>
      <c r="S500" s="66"/>
      <c r="T500" s="63"/>
      <c r="U500" s="66"/>
      <c r="V500" s="63"/>
      <c r="W500" s="63"/>
      <c r="X500" s="63"/>
      <c r="Y500" s="66"/>
      <c r="Z500" s="191" t="str">
        <f t="shared" si="23"/>
        <v/>
      </c>
      <c r="AA500" s="192" t="str">
        <f t="shared" si="22"/>
        <v/>
      </c>
    </row>
    <row r="501" spans="1:27" x14ac:dyDescent="0.35">
      <c r="A501" s="156">
        <v>492</v>
      </c>
      <c r="B501" s="60"/>
      <c r="C501" s="60"/>
      <c r="D501" s="71"/>
      <c r="E501" s="71"/>
      <c r="F501" s="193" t="str">
        <f t="shared" si="21"/>
        <v/>
      </c>
      <c r="G501" s="71"/>
      <c r="H501" s="66"/>
      <c r="I501" s="62"/>
      <c r="J501" s="72"/>
      <c r="K501" s="88"/>
      <c r="L501" s="67"/>
      <c r="M501" s="67"/>
      <c r="N501" s="71"/>
      <c r="O501" s="71"/>
      <c r="P501" s="63"/>
      <c r="Q501" s="67"/>
      <c r="R501" s="63"/>
      <c r="S501" s="66"/>
      <c r="T501" s="63"/>
      <c r="U501" s="66"/>
      <c r="V501" s="63"/>
      <c r="W501" s="63"/>
      <c r="X501" s="63"/>
      <c r="Y501" s="66"/>
      <c r="Z501" s="191" t="str">
        <f t="shared" si="23"/>
        <v/>
      </c>
      <c r="AA501" s="192" t="str">
        <f t="shared" si="22"/>
        <v/>
      </c>
    </row>
    <row r="502" spans="1:27" x14ac:dyDescent="0.35">
      <c r="A502" s="156">
        <v>493</v>
      </c>
      <c r="B502" s="60"/>
      <c r="C502" s="60"/>
      <c r="D502" s="71"/>
      <c r="E502" s="71"/>
      <c r="F502" s="193" t="str">
        <f t="shared" si="21"/>
        <v/>
      </c>
      <c r="G502" s="71"/>
      <c r="H502" s="66"/>
      <c r="I502" s="62"/>
      <c r="J502" s="72"/>
      <c r="K502" s="88"/>
      <c r="L502" s="67"/>
      <c r="M502" s="67"/>
      <c r="N502" s="71"/>
      <c r="O502" s="71"/>
      <c r="P502" s="63"/>
      <c r="Q502" s="67"/>
      <c r="R502" s="63"/>
      <c r="S502" s="66"/>
      <c r="T502" s="63"/>
      <c r="U502" s="66"/>
      <c r="V502" s="63"/>
      <c r="W502" s="63"/>
      <c r="X502" s="63"/>
      <c r="Y502" s="66"/>
      <c r="Z502" s="191" t="str">
        <f t="shared" si="23"/>
        <v/>
      </c>
      <c r="AA502" s="192" t="str">
        <f t="shared" si="22"/>
        <v/>
      </c>
    </row>
    <row r="503" spans="1:27" x14ac:dyDescent="0.35">
      <c r="A503" s="156">
        <v>494</v>
      </c>
      <c r="B503" s="60"/>
      <c r="C503" s="60"/>
      <c r="D503" s="71"/>
      <c r="E503" s="71"/>
      <c r="F503" s="193" t="str">
        <f t="shared" si="21"/>
        <v/>
      </c>
      <c r="G503" s="71"/>
      <c r="H503" s="66"/>
      <c r="I503" s="62"/>
      <c r="J503" s="72"/>
      <c r="K503" s="88"/>
      <c r="L503" s="67"/>
      <c r="M503" s="67"/>
      <c r="N503" s="71"/>
      <c r="O503" s="71"/>
      <c r="P503" s="63"/>
      <c r="Q503" s="67"/>
      <c r="R503" s="63"/>
      <c r="S503" s="66"/>
      <c r="T503" s="63"/>
      <c r="U503" s="66"/>
      <c r="V503" s="63"/>
      <c r="W503" s="63"/>
      <c r="X503" s="63"/>
      <c r="Y503" s="66"/>
      <c r="Z503" s="191" t="str">
        <f t="shared" si="23"/>
        <v/>
      </c>
      <c r="AA503" s="192" t="str">
        <f t="shared" si="22"/>
        <v/>
      </c>
    </row>
    <row r="504" spans="1:27" x14ac:dyDescent="0.35">
      <c r="A504" s="156">
        <v>495</v>
      </c>
      <c r="B504" s="60"/>
      <c r="C504" s="60"/>
      <c r="D504" s="71"/>
      <c r="E504" s="71"/>
      <c r="F504" s="193" t="str">
        <f t="shared" si="21"/>
        <v/>
      </c>
      <c r="G504" s="71"/>
      <c r="H504" s="66"/>
      <c r="I504" s="62"/>
      <c r="J504" s="72"/>
      <c r="K504" s="88"/>
      <c r="L504" s="67"/>
      <c r="M504" s="67"/>
      <c r="N504" s="71"/>
      <c r="O504" s="71"/>
      <c r="P504" s="63"/>
      <c r="Q504" s="67"/>
      <c r="R504" s="63"/>
      <c r="S504" s="66"/>
      <c r="T504" s="63"/>
      <c r="U504" s="66"/>
      <c r="V504" s="63"/>
      <c r="W504" s="63"/>
      <c r="X504" s="63"/>
      <c r="Y504" s="66"/>
      <c r="Z504" s="191" t="str">
        <f t="shared" si="23"/>
        <v/>
      </c>
      <c r="AA504" s="192" t="str">
        <f t="shared" si="22"/>
        <v/>
      </c>
    </row>
    <row r="505" spans="1:27" x14ac:dyDescent="0.35">
      <c r="A505" s="156">
        <v>496</v>
      </c>
      <c r="B505" s="60"/>
      <c r="C505" s="60"/>
      <c r="D505" s="71"/>
      <c r="E505" s="71"/>
      <c r="F505" s="193" t="str">
        <f t="shared" si="21"/>
        <v/>
      </c>
      <c r="G505" s="71"/>
      <c r="H505" s="66"/>
      <c r="I505" s="62"/>
      <c r="J505" s="72"/>
      <c r="K505" s="88"/>
      <c r="L505" s="67"/>
      <c r="M505" s="67"/>
      <c r="N505" s="71"/>
      <c r="O505" s="71"/>
      <c r="P505" s="63"/>
      <c r="Q505" s="67"/>
      <c r="R505" s="63"/>
      <c r="S505" s="66"/>
      <c r="T505" s="63"/>
      <c r="U505" s="66"/>
      <c r="V505" s="63"/>
      <c r="W505" s="63"/>
      <c r="X505" s="63"/>
      <c r="Y505" s="66"/>
      <c r="Z505" s="191" t="str">
        <f t="shared" si="23"/>
        <v/>
      </c>
      <c r="AA505" s="192" t="str">
        <f t="shared" si="22"/>
        <v/>
      </c>
    </row>
    <row r="506" spans="1:27" x14ac:dyDescent="0.35">
      <c r="A506" s="156">
        <v>497</v>
      </c>
      <c r="B506" s="60"/>
      <c r="C506" s="60"/>
      <c r="D506" s="71"/>
      <c r="E506" s="71"/>
      <c r="F506" s="193" t="str">
        <f t="shared" si="21"/>
        <v/>
      </c>
      <c r="G506" s="71"/>
      <c r="H506" s="66"/>
      <c r="I506" s="62"/>
      <c r="J506" s="72"/>
      <c r="K506" s="88"/>
      <c r="L506" s="67"/>
      <c r="M506" s="67"/>
      <c r="N506" s="71"/>
      <c r="O506" s="71"/>
      <c r="P506" s="63"/>
      <c r="Q506" s="67"/>
      <c r="R506" s="63"/>
      <c r="S506" s="66"/>
      <c r="T506" s="63"/>
      <c r="U506" s="66"/>
      <c r="V506" s="63"/>
      <c r="W506" s="63"/>
      <c r="X506" s="63"/>
      <c r="Y506" s="66"/>
      <c r="Z506" s="191" t="str">
        <f t="shared" si="23"/>
        <v/>
      </c>
      <c r="AA506" s="192" t="str">
        <f t="shared" si="22"/>
        <v/>
      </c>
    </row>
    <row r="507" spans="1:27" x14ac:dyDescent="0.35">
      <c r="A507" s="156">
        <v>498</v>
      </c>
      <c r="B507" s="60"/>
      <c r="C507" s="60"/>
      <c r="D507" s="71"/>
      <c r="E507" s="71"/>
      <c r="F507" s="193" t="str">
        <f t="shared" si="21"/>
        <v/>
      </c>
      <c r="G507" s="71"/>
      <c r="H507" s="66"/>
      <c r="I507" s="62"/>
      <c r="J507" s="72"/>
      <c r="K507" s="88"/>
      <c r="L507" s="67"/>
      <c r="M507" s="67"/>
      <c r="N507" s="71"/>
      <c r="O507" s="71"/>
      <c r="P507" s="63"/>
      <c r="Q507" s="67"/>
      <c r="R507" s="63"/>
      <c r="S507" s="66"/>
      <c r="T507" s="63"/>
      <c r="U507" s="66"/>
      <c r="V507" s="63"/>
      <c r="W507" s="63"/>
      <c r="X507" s="63"/>
      <c r="Y507" s="66"/>
      <c r="Z507" s="191" t="str">
        <f t="shared" si="23"/>
        <v/>
      </c>
      <c r="AA507" s="192" t="str">
        <f t="shared" si="22"/>
        <v/>
      </c>
    </row>
    <row r="508" spans="1:27" x14ac:dyDescent="0.35">
      <c r="A508" s="156">
        <v>499</v>
      </c>
      <c r="B508" s="60"/>
      <c r="C508" s="60"/>
      <c r="D508" s="71"/>
      <c r="E508" s="71"/>
      <c r="F508" s="193" t="str">
        <f t="shared" si="21"/>
        <v/>
      </c>
      <c r="G508" s="71"/>
      <c r="H508" s="66"/>
      <c r="I508" s="62"/>
      <c r="J508" s="72"/>
      <c r="K508" s="88"/>
      <c r="L508" s="67"/>
      <c r="M508" s="67"/>
      <c r="N508" s="71"/>
      <c r="O508" s="71"/>
      <c r="P508" s="63"/>
      <c r="Q508" s="67"/>
      <c r="R508" s="63"/>
      <c r="S508" s="66"/>
      <c r="T508" s="63"/>
      <c r="U508" s="66"/>
      <c r="V508" s="63"/>
      <c r="W508" s="63"/>
      <c r="X508" s="63"/>
      <c r="Y508" s="66"/>
      <c r="Z508" s="191" t="str">
        <f t="shared" si="23"/>
        <v/>
      </c>
      <c r="AA508" s="192" t="str">
        <f t="shared" si="22"/>
        <v/>
      </c>
    </row>
    <row r="509" spans="1:27" x14ac:dyDescent="0.35">
      <c r="A509" s="156">
        <v>500</v>
      </c>
      <c r="B509" s="60"/>
      <c r="C509" s="60"/>
      <c r="D509" s="71"/>
      <c r="E509" s="71"/>
      <c r="F509" s="193" t="str">
        <f t="shared" si="21"/>
        <v/>
      </c>
      <c r="G509" s="71"/>
      <c r="H509" s="66"/>
      <c r="I509" s="62"/>
      <c r="J509" s="72"/>
      <c r="K509" s="88"/>
      <c r="L509" s="67"/>
      <c r="M509" s="67"/>
      <c r="N509" s="71"/>
      <c r="O509" s="71"/>
      <c r="P509" s="63"/>
      <c r="Q509" s="67"/>
      <c r="R509" s="63"/>
      <c r="S509" s="66"/>
      <c r="T509" s="63"/>
      <c r="U509" s="66"/>
      <c r="V509" s="63"/>
      <c r="W509" s="63"/>
      <c r="X509" s="63"/>
      <c r="Y509" s="66"/>
      <c r="Z509" s="191" t="str">
        <f t="shared" si="23"/>
        <v/>
      </c>
      <c r="AA509" s="192" t="str">
        <f t="shared" si="22"/>
        <v/>
      </c>
    </row>
    <row r="510" spans="1:27" x14ac:dyDescent="0.35">
      <c r="A510" s="156">
        <v>501</v>
      </c>
      <c r="B510" s="60"/>
      <c r="C510" s="60"/>
      <c r="D510" s="71"/>
      <c r="E510" s="71"/>
      <c r="F510" s="193" t="str">
        <f t="shared" si="21"/>
        <v/>
      </c>
      <c r="G510" s="71"/>
      <c r="H510" s="66"/>
      <c r="I510" s="62"/>
      <c r="J510" s="72"/>
      <c r="K510" s="88"/>
      <c r="L510" s="67"/>
      <c r="M510" s="67"/>
      <c r="N510" s="71"/>
      <c r="O510" s="71"/>
      <c r="P510" s="63"/>
      <c r="Q510" s="67"/>
      <c r="R510" s="63"/>
      <c r="S510" s="66"/>
      <c r="T510" s="63"/>
      <c r="U510" s="66"/>
      <c r="V510" s="63"/>
      <c r="W510" s="63"/>
      <c r="X510" s="63"/>
      <c r="Y510" s="66"/>
      <c r="Z510" s="191" t="str">
        <f t="shared" si="23"/>
        <v/>
      </c>
      <c r="AA510" s="192" t="str">
        <f t="shared" si="22"/>
        <v/>
      </c>
    </row>
    <row r="511" spans="1:27" x14ac:dyDescent="0.35">
      <c r="A511" s="156">
        <v>502</v>
      </c>
      <c r="B511" s="60"/>
      <c r="C511" s="60"/>
      <c r="D511" s="71"/>
      <c r="E511" s="71"/>
      <c r="F511" s="193" t="str">
        <f t="shared" si="21"/>
        <v/>
      </c>
      <c r="G511" s="71"/>
      <c r="H511" s="66"/>
      <c r="I511" s="62"/>
      <c r="J511" s="72"/>
      <c r="K511" s="88"/>
      <c r="L511" s="67"/>
      <c r="M511" s="67"/>
      <c r="N511" s="71"/>
      <c r="O511" s="71"/>
      <c r="P511" s="63"/>
      <c r="Q511" s="67"/>
      <c r="R511" s="63"/>
      <c r="S511" s="66"/>
      <c r="T511" s="63"/>
      <c r="U511" s="66"/>
      <c r="V511" s="63"/>
      <c r="W511" s="63"/>
      <c r="X511" s="63"/>
      <c r="Y511" s="66"/>
      <c r="Z511" s="191" t="str">
        <f t="shared" si="23"/>
        <v/>
      </c>
      <c r="AA511" s="192" t="str">
        <f t="shared" si="22"/>
        <v/>
      </c>
    </row>
    <row r="512" spans="1:27" x14ac:dyDescent="0.35">
      <c r="A512" s="156">
        <v>503</v>
      </c>
      <c r="B512" s="60"/>
      <c r="C512" s="60"/>
      <c r="D512" s="71"/>
      <c r="E512" s="71"/>
      <c r="F512" s="193" t="str">
        <f t="shared" si="21"/>
        <v/>
      </c>
      <c r="G512" s="71"/>
      <c r="H512" s="66"/>
      <c r="I512" s="62"/>
      <c r="J512" s="72"/>
      <c r="K512" s="88"/>
      <c r="L512" s="67"/>
      <c r="M512" s="67"/>
      <c r="N512" s="71"/>
      <c r="O512" s="71"/>
      <c r="P512" s="63"/>
      <c r="Q512" s="67"/>
      <c r="R512" s="63"/>
      <c r="S512" s="66"/>
      <c r="T512" s="63"/>
      <c r="U512" s="66"/>
      <c r="V512" s="63"/>
      <c r="W512" s="63"/>
      <c r="X512" s="63"/>
      <c r="Y512" s="66"/>
      <c r="Z512" s="191" t="str">
        <f t="shared" si="23"/>
        <v/>
      </c>
      <c r="AA512" s="192" t="str">
        <f t="shared" si="22"/>
        <v/>
      </c>
    </row>
    <row r="513" spans="1:27" x14ac:dyDescent="0.35">
      <c r="A513" s="156">
        <v>504</v>
      </c>
      <c r="B513" s="60"/>
      <c r="C513" s="60"/>
      <c r="D513" s="71"/>
      <c r="E513" s="71"/>
      <c r="F513" s="193" t="str">
        <f t="shared" si="21"/>
        <v/>
      </c>
      <c r="G513" s="71"/>
      <c r="H513" s="66"/>
      <c r="I513" s="62"/>
      <c r="J513" s="72"/>
      <c r="K513" s="88"/>
      <c r="L513" s="67"/>
      <c r="M513" s="67"/>
      <c r="N513" s="71"/>
      <c r="O513" s="71"/>
      <c r="P513" s="63"/>
      <c r="Q513" s="67"/>
      <c r="R513" s="63"/>
      <c r="S513" s="66"/>
      <c r="T513" s="63"/>
      <c r="U513" s="66"/>
      <c r="V513" s="63"/>
      <c r="W513" s="63"/>
      <c r="X513" s="63"/>
      <c r="Y513" s="66"/>
      <c r="Z513" s="191" t="str">
        <f t="shared" si="23"/>
        <v/>
      </c>
      <c r="AA513" s="192" t="str">
        <f t="shared" si="22"/>
        <v/>
      </c>
    </row>
    <row r="514" spans="1:27" x14ac:dyDescent="0.35">
      <c r="A514" s="156">
        <v>505</v>
      </c>
      <c r="B514" s="60"/>
      <c r="C514" s="60"/>
      <c r="D514" s="71"/>
      <c r="E514" s="71"/>
      <c r="F514" s="193" t="str">
        <f t="shared" si="21"/>
        <v/>
      </c>
      <c r="G514" s="71"/>
      <c r="H514" s="66"/>
      <c r="I514" s="62"/>
      <c r="J514" s="72"/>
      <c r="K514" s="88"/>
      <c r="L514" s="67"/>
      <c r="M514" s="67"/>
      <c r="N514" s="71"/>
      <c r="O514" s="71"/>
      <c r="P514" s="63"/>
      <c r="Q514" s="67"/>
      <c r="R514" s="63"/>
      <c r="S514" s="66"/>
      <c r="T514" s="63"/>
      <c r="U514" s="66"/>
      <c r="V514" s="63"/>
      <c r="W514" s="63"/>
      <c r="X514" s="63"/>
      <c r="Y514" s="66"/>
      <c r="Z514" s="191" t="str">
        <f t="shared" si="23"/>
        <v/>
      </c>
      <c r="AA514" s="192" t="str">
        <f t="shared" si="22"/>
        <v/>
      </c>
    </row>
    <row r="515" spans="1:27" x14ac:dyDescent="0.35">
      <c r="A515" s="156">
        <v>506</v>
      </c>
      <c r="B515" s="60"/>
      <c r="C515" s="60"/>
      <c r="D515" s="71"/>
      <c r="E515" s="71"/>
      <c r="F515" s="193" t="str">
        <f t="shared" si="21"/>
        <v/>
      </c>
      <c r="G515" s="71"/>
      <c r="H515" s="66"/>
      <c r="I515" s="62"/>
      <c r="J515" s="72"/>
      <c r="K515" s="88"/>
      <c r="L515" s="67"/>
      <c r="M515" s="67"/>
      <c r="N515" s="71"/>
      <c r="O515" s="71"/>
      <c r="P515" s="63"/>
      <c r="Q515" s="67"/>
      <c r="R515" s="63"/>
      <c r="S515" s="66"/>
      <c r="T515" s="63"/>
      <c r="U515" s="66"/>
      <c r="V515" s="63"/>
      <c r="W515" s="63"/>
      <c r="X515" s="63"/>
      <c r="Y515" s="66"/>
      <c r="Z515" s="191" t="str">
        <f t="shared" si="23"/>
        <v/>
      </c>
      <c r="AA515" s="192" t="str">
        <f t="shared" si="22"/>
        <v/>
      </c>
    </row>
    <row r="516" spans="1:27" x14ac:dyDescent="0.35">
      <c r="A516" s="156">
        <v>507</v>
      </c>
      <c r="B516" s="60"/>
      <c r="C516" s="60"/>
      <c r="D516" s="71"/>
      <c r="E516" s="71"/>
      <c r="F516" s="193" t="str">
        <f t="shared" si="21"/>
        <v/>
      </c>
      <c r="G516" s="71"/>
      <c r="H516" s="66"/>
      <c r="I516" s="62"/>
      <c r="J516" s="72"/>
      <c r="K516" s="88"/>
      <c r="L516" s="67"/>
      <c r="M516" s="67"/>
      <c r="N516" s="71"/>
      <c r="O516" s="71"/>
      <c r="P516" s="63"/>
      <c r="Q516" s="67"/>
      <c r="R516" s="63"/>
      <c r="S516" s="66"/>
      <c r="T516" s="63"/>
      <c r="U516" s="66"/>
      <c r="V516" s="63"/>
      <c r="W516" s="63"/>
      <c r="X516" s="63"/>
      <c r="Y516" s="66"/>
      <c r="Z516" s="191" t="str">
        <f t="shared" si="23"/>
        <v/>
      </c>
      <c r="AA516" s="192" t="str">
        <f t="shared" si="22"/>
        <v/>
      </c>
    </row>
    <row r="517" spans="1:27" x14ac:dyDescent="0.35">
      <c r="A517" s="156">
        <v>508</v>
      </c>
      <c r="B517" s="60"/>
      <c r="C517" s="60"/>
      <c r="D517" s="71"/>
      <c r="E517" s="71"/>
      <c r="F517" s="193" t="str">
        <f t="shared" si="21"/>
        <v/>
      </c>
      <c r="G517" s="71"/>
      <c r="H517" s="66"/>
      <c r="I517" s="62"/>
      <c r="J517" s="72"/>
      <c r="K517" s="88"/>
      <c r="L517" s="67"/>
      <c r="M517" s="67"/>
      <c r="N517" s="71"/>
      <c r="O517" s="71"/>
      <c r="P517" s="63"/>
      <c r="Q517" s="67"/>
      <c r="R517" s="63"/>
      <c r="S517" s="66"/>
      <c r="T517" s="63"/>
      <c r="U517" s="66"/>
      <c r="V517" s="63"/>
      <c r="W517" s="63"/>
      <c r="X517" s="63"/>
      <c r="Y517" s="66"/>
      <c r="Z517" s="191" t="str">
        <f t="shared" si="23"/>
        <v/>
      </c>
      <c r="AA517" s="192" t="str">
        <f t="shared" si="22"/>
        <v/>
      </c>
    </row>
    <row r="518" spans="1:27" x14ac:dyDescent="0.35">
      <c r="A518" s="156">
        <v>509</v>
      </c>
      <c r="B518" s="60"/>
      <c r="C518" s="60"/>
      <c r="D518" s="71"/>
      <c r="E518" s="71"/>
      <c r="F518" s="193" t="str">
        <f t="shared" si="21"/>
        <v/>
      </c>
      <c r="G518" s="71"/>
      <c r="H518" s="66"/>
      <c r="I518" s="62"/>
      <c r="J518" s="72"/>
      <c r="K518" s="88"/>
      <c r="L518" s="67"/>
      <c r="M518" s="67"/>
      <c r="N518" s="71"/>
      <c r="O518" s="71"/>
      <c r="P518" s="63"/>
      <c r="Q518" s="67"/>
      <c r="R518" s="63"/>
      <c r="S518" s="66"/>
      <c r="T518" s="63"/>
      <c r="U518" s="66"/>
      <c r="V518" s="63"/>
      <c r="W518" s="63"/>
      <c r="X518" s="63"/>
      <c r="Y518" s="66"/>
      <c r="Z518" s="191" t="str">
        <f t="shared" si="23"/>
        <v/>
      </c>
      <c r="AA518" s="192" t="str">
        <f t="shared" si="22"/>
        <v/>
      </c>
    </row>
    <row r="519" spans="1:27" x14ac:dyDescent="0.35">
      <c r="A519" s="156">
        <v>510</v>
      </c>
      <c r="B519" s="60"/>
      <c r="C519" s="60"/>
      <c r="D519" s="71"/>
      <c r="E519" s="71"/>
      <c r="F519" s="193" t="str">
        <f t="shared" si="21"/>
        <v/>
      </c>
      <c r="G519" s="71"/>
      <c r="H519" s="66"/>
      <c r="I519" s="62"/>
      <c r="J519" s="72"/>
      <c r="K519" s="88"/>
      <c r="L519" s="67"/>
      <c r="M519" s="67"/>
      <c r="N519" s="71"/>
      <c r="O519" s="71"/>
      <c r="P519" s="63"/>
      <c r="Q519" s="67"/>
      <c r="R519" s="63"/>
      <c r="S519" s="66"/>
      <c r="T519" s="63"/>
      <c r="U519" s="66"/>
      <c r="V519" s="63"/>
      <c r="W519" s="63"/>
      <c r="X519" s="63"/>
      <c r="Y519" s="66"/>
      <c r="Z519" s="191" t="str">
        <f t="shared" si="23"/>
        <v/>
      </c>
      <c r="AA519" s="192" t="str">
        <f t="shared" si="22"/>
        <v/>
      </c>
    </row>
    <row r="520" spans="1:27" x14ac:dyDescent="0.35">
      <c r="A520" s="156">
        <v>511</v>
      </c>
      <c r="B520" s="60"/>
      <c r="C520" s="60"/>
      <c r="D520" s="71"/>
      <c r="E520" s="71"/>
      <c r="F520" s="193" t="str">
        <f t="shared" si="21"/>
        <v/>
      </c>
      <c r="G520" s="71"/>
      <c r="H520" s="66"/>
      <c r="I520" s="62"/>
      <c r="J520" s="72"/>
      <c r="K520" s="88"/>
      <c r="L520" s="67"/>
      <c r="M520" s="67"/>
      <c r="N520" s="71"/>
      <c r="O520" s="71"/>
      <c r="P520" s="63"/>
      <c r="Q520" s="67"/>
      <c r="R520" s="63"/>
      <c r="S520" s="66"/>
      <c r="T520" s="63"/>
      <c r="U520" s="66"/>
      <c r="V520" s="63"/>
      <c r="W520" s="63"/>
      <c r="X520" s="63"/>
      <c r="Y520" s="66"/>
      <c r="Z520" s="191" t="str">
        <f t="shared" si="23"/>
        <v/>
      </c>
      <c r="AA520" s="192" t="str">
        <f t="shared" si="22"/>
        <v/>
      </c>
    </row>
    <row r="521" spans="1:27" x14ac:dyDescent="0.35">
      <c r="A521" s="156">
        <v>512</v>
      </c>
      <c r="B521" s="60"/>
      <c r="C521" s="60"/>
      <c r="D521" s="71"/>
      <c r="E521" s="71"/>
      <c r="F521" s="193" t="str">
        <f t="shared" si="21"/>
        <v/>
      </c>
      <c r="G521" s="71"/>
      <c r="H521" s="66"/>
      <c r="I521" s="62"/>
      <c r="J521" s="72"/>
      <c r="K521" s="88"/>
      <c r="L521" s="67"/>
      <c r="M521" s="67"/>
      <c r="N521" s="71"/>
      <c r="O521" s="71"/>
      <c r="P521" s="63"/>
      <c r="Q521" s="67"/>
      <c r="R521" s="63"/>
      <c r="S521" s="66"/>
      <c r="T521" s="63"/>
      <c r="U521" s="66"/>
      <c r="V521" s="63"/>
      <c r="W521" s="63"/>
      <c r="X521" s="63"/>
      <c r="Y521" s="66"/>
      <c r="Z521" s="191" t="str">
        <f t="shared" si="23"/>
        <v/>
      </c>
      <c r="AA521" s="192" t="str">
        <f t="shared" si="22"/>
        <v/>
      </c>
    </row>
    <row r="522" spans="1:27" x14ac:dyDescent="0.35">
      <c r="A522" s="156">
        <v>513</v>
      </c>
      <c r="B522" s="60"/>
      <c r="C522" s="60"/>
      <c r="D522" s="71"/>
      <c r="E522" s="71"/>
      <c r="F522" s="193" t="str">
        <f t="shared" si="21"/>
        <v/>
      </c>
      <c r="G522" s="71"/>
      <c r="H522" s="66"/>
      <c r="I522" s="62"/>
      <c r="J522" s="72"/>
      <c r="K522" s="88"/>
      <c r="L522" s="67"/>
      <c r="M522" s="67"/>
      <c r="N522" s="71"/>
      <c r="O522" s="71"/>
      <c r="P522" s="63"/>
      <c r="Q522" s="67"/>
      <c r="R522" s="63"/>
      <c r="S522" s="66"/>
      <c r="T522" s="63"/>
      <c r="U522" s="66"/>
      <c r="V522" s="63"/>
      <c r="W522" s="63"/>
      <c r="X522" s="63"/>
      <c r="Y522" s="66"/>
      <c r="Z522" s="191" t="str">
        <f t="shared" si="23"/>
        <v/>
      </c>
      <c r="AA522" s="192" t="str">
        <f t="shared" si="22"/>
        <v/>
      </c>
    </row>
    <row r="523" spans="1:27" x14ac:dyDescent="0.35">
      <c r="A523" s="156">
        <v>514</v>
      </c>
      <c r="B523" s="60"/>
      <c r="C523" s="60"/>
      <c r="D523" s="71"/>
      <c r="E523" s="71"/>
      <c r="F523" s="193" t="str">
        <f t="shared" ref="F523:F586" si="24">IF(ISBLANK(B523),"",E523-D523+1)</f>
        <v/>
      </c>
      <c r="G523" s="71"/>
      <c r="H523" s="66"/>
      <c r="I523" s="62"/>
      <c r="J523" s="72"/>
      <c r="K523" s="88"/>
      <c r="L523" s="67"/>
      <c r="M523" s="67"/>
      <c r="N523" s="71"/>
      <c r="O523" s="71"/>
      <c r="P523" s="63"/>
      <c r="Q523" s="67"/>
      <c r="R523" s="63"/>
      <c r="S523" s="66"/>
      <c r="T523" s="63"/>
      <c r="U523" s="66"/>
      <c r="V523" s="63"/>
      <c r="W523" s="63"/>
      <c r="X523" s="63"/>
      <c r="Y523" s="66"/>
      <c r="Z523" s="191" t="str">
        <f t="shared" si="23"/>
        <v/>
      </c>
      <c r="AA523" s="192" t="str">
        <f t="shared" si="22"/>
        <v/>
      </c>
    </row>
    <row r="524" spans="1:27" x14ac:dyDescent="0.35">
      <c r="A524" s="156">
        <v>515</v>
      </c>
      <c r="B524" s="60"/>
      <c r="C524" s="60"/>
      <c r="D524" s="71"/>
      <c r="E524" s="71"/>
      <c r="F524" s="193" t="str">
        <f t="shared" si="24"/>
        <v/>
      </c>
      <c r="G524" s="71"/>
      <c r="H524" s="66"/>
      <c r="I524" s="62"/>
      <c r="J524" s="72"/>
      <c r="K524" s="88"/>
      <c r="L524" s="67"/>
      <c r="M524" s="67"/>
      <c r="N524" s="71"/>
      <c r="O524" s="71"/>
      <c r="P524" s="63"/>
      <c r="Q524" s="67"/>
      <c r="R524" s="63"/>
      <c r="S524" s="66"/>
      <c r="T524" s="63"/>
      <c r="U524" s="66"/>
      <c r="V524" s="63"/>
      <c r="W524" s="63"/>
      <c r="X524" s="63"/>
      <c r="Y524" s="66"/>
      <c r="Z524" s="191" t="str">
        <f t="shared" si="23"/>
        <v/>
      </c>
      <c r="AA524" s="192" t="str">
        <f t="shared" ref="AA524:AA587" si="25">IF(ISBLANK(B524),"",IF(I524="скм/м",F524*(H524*Z524*(IF(K524="Мониторинг с использованием систем непрерывного мониторинга выбросов (CEMS)",L524,P524)/100)*0.6776*1*1440*(1/1000)),F524*(H524*Z524*(IF(K524="Мониторинг с использованием систем непрерывного мониторинга выбросов (CEMS)",L524,P524)/100)*0.6776*(288.706/R524)*(T524/101325)*1440*(1/1000))))</f>
        <v/>
      </c>
    </row>
    <row r="525" spans="1:27" x14ac:dyDescent="0.35">
      <c r="A525" s="156">
        <v>516</v>
      </c>
      <c r="B525" s="60"/>
      <c r="C525" s="60"/>
      <c r="D525" s="71"/>
      <c r="E525" s="71"/>
      <c r="F525" s="193" t="str">
        <f t="shared" si="24"/>
        <v/>
      </c>
      <c r="G525" s="71"/>
      <c r="H525" s="66"/>
      <c r="I525" s="62"/>
      <c r="J525" s="72"/>
      <c r="K525" s="88"/>
      <c r="L525" s="67"/>
      <c r="M525" s="67"/>
      <c r="N525" s="71"/>
      <c r="O525" s="71"/>
      <c r="P525" s="63"/>
      <c r="Q525" s="67"/>
      <c r="R525" s="63"/>
      <c r="S525" s="66"/>
      <c r="T525" s="63"/>
      <c r="U525" s="66"/>
      <c r="V525" s="63"/>
      <c r="W525" s="63"/>
      <c r="X525" s="63"/>
      <c r="Y525" s="66"/>
      <c r="Z525" s="191" t="str">
        <f t="shared" ref="Z525:Z588" si="26">IF(ISBLANK(B525),"",IF(X525=0,1,(IF(V525="Скорость потока измерялась на сухой основе, а концентрация CH4 измерялась на влажной основе",1/(1-X525),1-X525))))</f>
        <v/>
      </c>
      <c r="AA525" s="192" t="str">
        <f t="shared" si="25"/>
        <v/>
      </c>
    </row>
    <row r="526" spans="1:27" x14ac:dyDescent="0.35">
      <c r="A526" s="156">
        <v>517</v>
      </c>
      <c r="B526" s="60"/>
      <c r="C526" s="60"/>
      <c r="D526" s="71"/>
      <c r="E526" s="71"/>
      <c r="F526" s="193" t="str">
        <f t="shared" si="24"/>
        <v/>
      </c>
      <c r="G526" s="71"/>
      <c r="H526" s="66"/>
      <c r="I526" s="62"/>
      <c r="J526" s="72"/>
      <c r="K526" s="88"/>
      <c r="L526" s="67"/>
      <c r="M526" s="67"/>
      <c r="N526" s="71"/>
      <c r="O526" s="71"/>
      <c r="P526" s="63"/>
      <c r="Q526" s="67"/>
      <c r="R526" s="63"/>
      <c r="S526" s="66"/>
      <c r="T526" s="63"/>
      <c r="U526" s="66"/>
      <c r="V526" s="63"/>
      <c r="W526" s="63"/>
      <c r="X526" s="63"/>
      <c r="Y526" s="66"/>
      <c r="Z526" s="191" t="str">
        <f t="shared" si="26"/>
        <v/>
      </c>
      <c r="AA526" s="192" t="str">
        <f t="shared" si="25"/>
        <v/>
      </c>
    </row>
    <row r="527" spans="1:27" x14ac:dyDescent="0.35">
      <c r="A527" s="156">
        <v>518</v>
      </c>
      <c r="B527" s="60"/>
      <c r="C527" s="60"/>
      <c r="D527" s="71"/>
      <c r="E527" s="71"/>
      <c r="F527" s="193" t="str">
        <f t="shared" si="24"/>
        <v/>
      </c>
      <c r="G527" s="71"/>
      <c r="H527" s="66"/>
      <c r="I527" s="62"/>
      <c r="J527" s="72"/>
      <c r="K527" s="88"/>
      <c r="L527" s="67"/>
      <c r="M527" s="67"/>
      <c r="N527" s="71"/>
      <c r="O527" s="71"/>
      <c r="P527" s="63"/>
      <c r="Q527" s="67"/>
      <c r="R527" s="63"/>
      <c r="S527" s="66"/>
      <c r="T527" s="63"/>
      <c r="U527" s="66"/>
      <c r="V527" s="63"/>
      <c r="W527" s="63"/>
      <c r="X527" s="63"/>
      <c r="Y527" s="66"/>
      <c r="Z527" s="191" t="str">
        <f t="shared" si="26"/>
        <v/>
      </c>
      <c r="AA527" s="192" t="str">
        <f t="shared" si="25"/>
        <v/>
      </c>
    </row>
    <row r="528" spans="1:27" x14ac:dyDescent="0.35">
      <c r="A528" s="156">
        <v>519</v>
      </c>
      <c r="B528" s="60"/>
      <c r="C528" s="60"/>
      <c r="D528" s="71"/>
      <c r="E528" s="71"/>
      <c r="F528" s="193" t="str">
        <f t="shared" si="24"/>
        <v/>
      </c>
      <c r="G528" s="71"/>
      <c r="H528" s="66"/>
      <c r="I528" s="62"/>
      <c r="J528" s="72"/>
      <c r="K528" s="88"/>
      <c r="L528" s="67"/>
      <c r="M528" s="67"/>
      <c r="N528" s="71"/>
      <c r="O528" s="71"/>
      <c r="P528" s="63"/>
      <c r="Q528" s="67"/>
      <c r="R528" s="63"/>
      <c r="S528" s="66"/>
      <c r="T528" s="63"/>
      <c r="U528" s="66"/>
      <c r="V528" s="63"/>
      <c r="W528" s="63"/>
      <c r="X528" s="63"/>
      <c r="Y528" s="66"/>
      <c r="Z528" s="191" t="str">
        <f t="shared" si="26"/>
        <v/>
      </c>
      <c r="AA528" s="192" t="str">
        <f t="shared" si="25"/>
        <v/>
      </c>
    </row>
    <row r="529" spans="1:27" x14ac:dyDescent="0.35">
      <c r="A529" s="156">
        <v>520</v>
      </c>
      <c r="B529" s="60"/>
      <c r="C529" s="60"/>
      <c r="D529" s="71"/>
      <c r="E529" s="71"/>
      <c r="F529" s="193" t="str">
        <f t="shared" si="24"/>
        <v/>
      </c>
      <c r="G529" s="71"/>
      <c r="H529" s="66"/>
      <c r="I529" s="62"/>
      <c r="J529" s="72"/>
      <c r="K529" s="88"/>
      <c r="L529" s="67"/>
      <c r="M529" s="67"/>
      <c r="N529" s="71"/>
      <c r="O529" s="71"/>
      <c r="P529" s="63"/>
      <c r="Q529" s="67"/>
      <c r="R529" s="63"/>
      <c r="S529" s="66"/>
      <c r="T529" s="63"/>
      <c r="U529" s="66"/>
      <c r="V529" s="63"/>
      <c r="W529" s="63"/>
      <c r="X529" s="63"/>
      <c r="Y529" s="66"/>
      <c r="Z529" s="191" t="str">
        <f t="shared" si="26"/>
        <v/>
      </c>
      <c r="AA529" s="192" t="str">
        <f t="shared" si="25"/>
        <v/>
      </c>
    </row>
    <row r="530" spans="1:27" x14ac:dyDescent="0.35">
      <c r="A530" s="156">
        <v>521</v>
      </c>
      <c r="B530" s="60"/>
      <c r="C530" s="60"/>
      <c r="D530" s="71"/>
      <c r="E530" s="71"/>
      <c r="F530" s="193" t="str">
        <f t="shared" si="24"/>
        <v/>
      </c>
      <c r="G530" s="71"/>
      <c r="H530" s="66"/>
      <c r="I530" s="62"/>
      <c r="J530" s="72"/>
      <c r="K530" s="88"/>
      <c r="L530" s="67"/>
      <c r="M530" s="67"/>
      <c r="N530" s="71"/>
      <c r="O530" s="71"/>
      <c r="P530" s="63"/>
      <c r="Q530" s="67"/>
      <c r="R530" s="63"/>
      <c r="S530" s="66"/>
      <c r="T530" s="63"/>
      <c r="U530" s="66"/>
      <c r="V530" s="63"/>
      <c r="W530" s="63"/>
      <c r="X530" s="63"/>
      <c r="Y530" s="66"/>
      <c r="Z530" s="191" t="str">
        <f t="shared" si="26"/>
        <v/>
      </c>
      <c r="AA530" s="192" t="str">
        <f t="shared" si="25"/>
        <v/>
      </c>
    </row>
    <row r="531" spans="1:27" x14ac:dyDescent="0.35">
      <c r="A531" s="156">
        <v>522</v>
      </c>
      <c r="B531" s="60"/>
      <c r="C531" s="60"/>
      <c r="D531" s="71"/>
      <c r="E531" s="71"/>
      <c r="F531" s="193" t="str">
        <f t="shared" si="24"/>
        <v/>
      </c>
      <c r="G531" s="71"/>
      <c r="H531" s="66"/>
      <c r="I531" s="62"/>
      <c r="J531" s="72"/>
      <c r="K531" s="88"/>
      <c r="L531" s="67"/>
      <c r="M531" s="67"/>
      <c r="N531" s="71"/>
      <c r="O531" s="71"/>
      <c r="P531" s="63"/>
      <c r="Q531" s="67"/>
      <c r="R531" s="63"/>
      <c r="S531" s="66"/>
      <c r="T531" s="63"/>
      <c r="U531" s="66"/>
      <c r="V531" s="63"/>
      <c r="W531" s="63"/>
      <c r="X531" s="63"/>
      <c r="Y531" s="66"/>
      <c r="Z531" s="191" t="str">
        <f t="shared" si="26"/>
        <v/>
      </c>
      <c r="AA531" s="192" t="str">
        <f t="shared" si="25"/>
        <v/>
      </c>
    </row>
    <row r="532" spans="1:27" x14ac:dyDescent="0.35">
      <c r="A532" s="156">
        <v>523</v>
      </c>
      <c r="B532" s="60"/>
      <c r="C532" s="60"/>
      <c r="D532" s="71"/>
      <c r="E532" s="71"/>
      <c r="F532" s="193" t="str">
        <f t="shared" si="24"/>
        <v/>
      </c>
      <c r="G532" s="71"/>
      <c r="H532" s="66"/>
      <c r="I532" s="62"/>
      <c r="J532" s="72"/>
      <c r="K532" s="88"/>
      <c r="L532" s="67"/>
      <c r="M532" s="67"/>
      <c r="N532" s="71"/>
      <c r="O532" s="71"/>
      <c r="P532" s="63"/>
      <c r="Q532" s="67"/>
      <c r="R532" s="63"/>
      <c r="S532" s="66"/>
      <c r="T532" s="63"/>
      <c r="U532" s="66"/>
      <c r="V532" s="63"/>
      <c r="W532" s="63"/>
      <c r="X532" s="63"/>
      <c r="Y532" s="66"/>
      <c r="Z532" s="191" t="str">
        <f t="shared" si="26"/>
        <v/>
      </c>
      <c r="AA532" s="192" t="str">
        <f t="shared" si="25"/>
        <v/>
      </c>
    </row>
    <row r="533" spans="1:27" x14ac:dyDescent="0.35">
      <c r="A533" s="156">
        <v>524</v>
      </c>
      <c r="B533" s="60"/>
      <c r="C533" s="60"/>
      <c r="D533" s="71"/>
      <c r="E533" s="71"/>
      <c r="F533" s="193" t="str">
        <f t="shared" si="24"/>
        <v/>
      </c>
      <c r="G533" s="71"/>
      <c r="H533" s="66"/>
      <c r="I533" s="62"/>
      <c r="J533" s="72"/>
      <c r="K533" s="88"/>
      <c r="L533" s="67"/>
      <c r="M533" s="67"/>
      <c r="N533" s="71"/>
      <c r="O533" s="71"/>
      <c r="P533" s="63"/>
      <c r="Q533" s="67"/>
      <c r="R533" s="63"/>
      <c r="S533" s="66"/>
      <c r="T533" s="63"/>
      <c r="U533" s="66"/>
      <c r="V533" s="63"/>
      <c r="W533" s="63"/>
      <c r="X533" s="63"/>
      <c r="Y533" s="66"/>
      <c r="Z533" s="191" t="str">
        <f t="shared" si="26"/>
        <v/>
      </c>
      <c r="AA533" s="192" t="str">
        <f t="shared" si="25"/>
        <v/>
      </c>
    </row>
    <row r="534" spans="1:27" x14ac:dyDescent="0.35">
      <c r="A534" s="156">
        <v>525</v>
      </c>
      <c r="B534" s="60"/>
      <c r="C534" s="60"/>
      <c r="D534" s="71"/>
      <c r="E534" s="71"/>
      <c r="F534" s="193" t="str">
        <f t="shared" si="24"/>
        <v/>
      </c>
      <c r="G534" s="71"/>
      <c r="H534" s="66"/>
      <c r="I534" s="62"/>
      <c r="J534" s="72"/>
      <c r="K534" s="88"/>
      <c r="L534" s="67"/>
      <c r="M534" s="67"/>
      <c r="N534" s="71"/>
      <c r="O534" s="71"/>
      <c r="P534" s="63"/>
      <c r="Q534" s="67"/>
      <c r="R534" s="63"/>
      <c r="S534" s="66"/>
      <c r="T534" s="63"/>
      <c r="U534" s="66"/>
      <c r="V534" s="63"/>
      <c r="W534" s="63"/>
      <c r="X534" s="63"/>
      <c r="Y534" s="66"/>
      <c r="Z534" s="191" t="str">
        <f t="shared" si="26"/>
        <v/>
      </c>
      <c r="AA534" s="192" t="str">
        <f t="shared" si="25"/>
        <v/>
      </c>
    </row>
    <row r="535" spans="1:27" x14ac:dyDescent="0.35">
      <c r="A535" s="156">
        <v>526</v>
      </c>
      <c r="B535" s="60"/>
      <c r="C535" s="60"/>
      <c r="D535" s="71"/>
      <c r="E535" s="71"/>
      <c r="F535" s="193" t="str">
        <f t="shared" si="24"/>
        <v/>
      </c>
      <c r="G535" s="71"/>
      <c r="H535" s="66"/>
      <c r="I535" s="62"/>
      <c r="J535" s="72"/>
      <c r="K535" s="88"/>
      <c r="L535" s="67"/>
      <c r="M535" s="67"/>
      <c r="N535" s="71"/>
      <c r="O535" s="71"/>
      <c r="P535" s="63"/>
      <c r="Q535" s="67"/>
      <c r="R535" s="63"/>
      <c r="S535" s="66"/>
      <c r="T535" s="63"/>
      <c r="U535" s="66"/>
      <c r="V535" s="63"/>
      <c r="W535" s="63"/>
      <c r="X535" s="63"/>
      <c r="Y535" s="66"/>
      <c r="Z535" s="191" t="str">
        <f t="shared" si="26"/>
        <v/>
      </c>
      <c r="AA535" s="192" t="str">
        <f t="shared" si="25"/>
        <v/>
      </c>
    </row>
    <row r="536" spans="1:27" x14ac:dyDescent="0.35">
      <c r="A536" s="156">
        <v>527</v>
      </c>
      <c r="B536" s="60"/>
      <c r="C536" s="60"/>
      <c r="D536" s="71"/>
      <c r="E536" s="71"/>
      <c r="F536" s="193" t="str">
        <f t="shared" si="24"/>
        <v/>
      </c>
      <c r="G536" s="71"/>
      <c r="H536" s="66"/>
      <c r="I536" s="62"/>
      <c r="J536" s="72"/>
      <c r="K536" s="88"/>
      <c r="L536" s="67"/>
      <c r="M536" s="67"/>
      <c r="N536" s="71"/>
      <c r="O536" s="71"/>
      <c r="P536" s="63"/>
      <c r="Q536" s="67"/>
      <c r="R536" s="63"/>
      <c r="S536" s="66"/>
      <c r="T536" s="63"/>
      <c r="U536" s="66"/>
      <c r="V536" s="63"/>
      <c r="W536" s="63"/>
      <c r="X536" s="63"/>
      <c r="Y536" s="66"/>
      <c r="Z536" s="191" t="str">
        <f t="shared" si="26"/>
        <v/>
      </c>
      <c r="AA536" s="192" t="str">
        <f t="shared" si="25"/>
        <v/>
      </c>
    </row>
    <row r="537" spans="1:27" x14ac:dyDescent="0.35">
      <c r="A537" s="156">
        <v>528</v>
      </c>
      <c r="B537" s="60"/>
      <c r="C537" s="60"/>
      <c r="D537" s="71"/>
      <c r="E537" s="71"/>
      <c r="F537" s="193" t="str">
        <f t="shared" si="24"/>
        <v/>
      </c>
      <c r="G537" s="71"/>
      <c r="H537" s="66"/>
      <c r="I537" s="62"/>
      <c r="J537" s="72"/>
      <c r="K537" s="88"/>
      <c r="L537" s="67"/>
      <c r="M537" s="67"/>
      <c r="N537" s="71"/>
      <c r="O537" s="71"/>
      <c r="P537" s="63"/>
      <c r="Q537" s="67"/>
      <c r="R537" s="63"/>
      <c r="S537" s="66"/>
      <c r="T537" s="63"/>
      <c r="U537" s="66"/>
      <c r="V537" s="63"/>
      <c r="W537" s="63"/>
      <c r="X537" s="63"/>
      <c r="Y537" s="66"/>
      <c r="Z537" s="191" t="str">
        <f t="shared" si="26"/>
        <v/>
      </c>
      <c r="AA537" s="192" t="str">
        <f t="shared" si="25"/>
        <v/>
      </c>
    </row>
    <row r="538" spans="1:27" x14ac:dyDescent="0.35">
      <c r="A538" s="156">
        <v>529</v>
      </c>
      <c r="B538" s="60"/>
      <c r="C538" s="60"/>
      <c r="D538" s="71"/>
      <c r="E538" s="71"/>
      <c r="F538" s="193" t="str">
        <f t="shared" si="24"/>
        <v/>
      </c>
      <c r="G538" s="71"/>
      <c r="H538" s="66"/>
      <c r="I538" s="62"/>
      <c r="J538" s="72"/>
      <c r="K538" s="88"/>
      <c r="L538" s="67"/>
      <c r="M538" s="67"/>
      <c r="N538" s="71"/>
      <c r="O538" s="71"/>
      <c r="P538" s="63"/>
      <c r="Q538" s="67"/>
      <c r="R538" s="63"/>
      <c r="S538" s="66"/>
      <c r="T538" s="63"/>
      <c r="U538" s="66"/>
      <c r="V538" s="63"/>
      <c r="W538" s="63"/>
      <c r="X538" s="63"/>
      <c r="Y538" s="66"/>
      <c r="Z538" s="191" t="str">
        <f t="shared" si="26"/>
        <v/>
      </c>
      <c r="AA538" s="192" t="str">
        <f t="shared" si="25"/>
        <v/>
      </c>
    </row>
    <row r="539" spans="1:27" x14ac:dyDescent="0.35">
      <c r="A539" s="156">
        <v>530</v>
      </c>
      <c r="B539" s="60"/>
      <c r="C539" s="60"/>
      <c r="D539" s="71"/>
      <c r="E539" s="71"/>
      <c r="F539" s="193" t="str">
        <f t="shared" si="24"/>
        <v/>
      </c>
      <c r="G539" s="71"/>
      <c r="H539" s="66"/>
      <c r="I539" s="62"/>
      <c r="J539" s="72"/>
      <c r="K539" s="88"/>
      <c r="L539" s="67"/>
      <c r="M539" s="67"/>
      <c r="N539" s="71"/>
      <c r="O539" s="71"/>
      <c r="P539" s="63"/>
      <c r="Q539" s="67"/>
      <c r="R539" s="63"/>
      <c r="S539" s="66"/>
      <c r="T539" s="63"/>
      <c r="U539" s="66"/>
      <c r="V539" s="63"/>
      <c r="W539" s="63"/>
      <c r="X539" s="63"/>
      <c r="Y539" s="66"/>
      <c r="Z539" s="191" t="str">
        <f t="shared" si="26"/>
        <v/>
      </c>
      <c r="AA539" s="192" t="str">
        <f t="shared" si="25"/>
        <v/>
      </c>
    </row>
    <row r="540" spans="1:27" x14ac:dyDescent="0.35">
      <c r="A540" s="156">
        <v>531</v>
      </c>
      <c r="B540" s="60"/>
      <c r="C540" s="60"/>
      <c r="D540" s="71"/>
      <c r="E540" s="71"/>
      <c r="F540" s="193" t="str">
        <f t="shared" si="24"/>
        <v/>
      </c>
      <c r="G540" s="71"/>
      <c r="H540" s="66"/>
      <c r="I540" s="62"/>
      <c r="J540" s="72"/>
      <c r="K540" s="88"/>
      <c r="L540" s="67"/>
      <c r="M540" s="67"/>
      <c r="N540" s="71"/>
      <c r="O540" s="71"/>
      <c r="P540" s="63"/>
      <c r="Q540" s="67"/>
      <c r="R540" s="63"/>
      <c r="S540" s="66"/>
      <c r="T540" s="63"/>
      <c r="U540" s="66"/>
      <c r="V540" s="63"/>
      <c r="W540" s="63"/>
      <c r="X540" s="63"/>
      <c r="Y540" s="66"/>
      <c r="Z540" s="191" t="str">
        <f t="shared" si="26"/>
        <v/>
      </c>
      <c r="AA540" s="192" t="str">
        <f t="shared" si="25"/>
        <v/>
      </c>
    </row>
    <row r="541" spans="1:27" x14ac:dyDescent="0.35">
      <c r="A541" s="156">
        <v>532</v>
      </c>
      <c r="B541" s="60"/>
      <c r="C541" s="60"/>
      <c r="D541" s="71"/>
      <c r="E541" s="71"/>
      <c r="F541" s="193" t="str">
        <f t="shared" si="24"/>
        <v/>
      </c>
      <c r="G541" s="71"/>
      <c r="H541" s="66"/>
      <c r="I541" s="62"/>
      <c r="J541" s="72"/>
      <c r="K541" s="88"/>
      <c r="L541" s="67"/>
      <c r="M541" s="67"/>
      <c r="N541" s="71"/>
      <c r="O541" s="71"/>
      <c r="P541" s="63"/>
      <c r="Q541" s="67"/>
      <c r="R541" s="63"/>
      <c r="S541" s="66"/>
      <c r="T541" s="63"/>
      <c r="U541" s="66"/>
      <c r="V541" s="63"/>
      <c r="W541" s="63"/>
      <c r="X541" s="63"/>
      <c r="Y541" s="66"/>
      <c r="Z541" s="191" t="str">
        <f t="shared" si="26"/>
        <v/>
      </c>
      <c r="AA541" s="192" t="str">
        <f t="shared" si="25"/>
        <v/>
      </c>
    </row>
    <row r="542" spans="1:27" x14ac:dyDescent="0.35">
      <c r="A542" s="156">
        <v>533</v>
      </c>
      <c r="B542" s="60"/>
      <c r="C542" s="60"/>
      <c r="D542" s="71"/>
      <c r="E542" s="71"/>
      <c r="F542" s="193" t="str">
        <f t="shared" si="24"/>
        <v/>
      </c>
      <c r="G542" s="71"/>
      <c r="H542" s="66"/>
      <c r="I542" s="62"/>
      <c r="J542" s="72"/>
      <c r="K542" s="88"/>
      <c r="L542" s="67"/>
      <c r="M542" s="67"/>
      <c r="N542" s="71"/>
      <c r="O542" s="71"/>
      <c r="P542" s="63"/>
      <c r="Q542" s="67"/>
      <c r="R542" s="63"/>
      <c r="S542" s="66"/>
      <c r="T542" s="63"/>
      <c r="U542" s="66"/>
      <c r="V542" s="63"/>
      <c r="W542" s="63"/>
      <c r="X542" s="63"/>
      <c r="Y542" s="66"/>
      <c r="Z542" s="191" t="str">
        <f t="shared" si="26"/>
        <v/>
      </c>
      <c r="AA542" s="192" t="str">
        <f t="shared" si="25"/>
        <v/>
      </c>
    </row>
    <row r="543" spans="1:27" x14ac:dyDescent="0.35">
      <c r="A543" s="156">
        <v>534</v>
      </c>
      <c r="B543" s="60"/>
      <c r="C543" s="60"/>
      <c r="D543" s="71"/>
      <c r="E543" s="71"/>
      <c r="F543" s="193" t="str">
        <f t="shared" si="24"/>
        <v/>
      </c>
      <c r="G543" s="71"/>
      <c r="H543" s="66"/>
      <c r="I543" s="62"/>
      <c r="J543" s="72"/>
      <c r="K543" s="88"/>
      <c r="L543" s="67"/>
      <c r="M543" s="67"/>
      <c r="N543" s="71"/>
      <c r="O543" s="71"/>
      <c r="P543" s="63"/>
      <c r="Q543" s="67"/>
      <c r="R543" s="63"/>
      <c r="S543" s="66"/>
      <c r="T543" s="63"/>
      <c r="U543" s="66"/>
      <c r="V543" s="63"/>
      <c r="W543" s="63"/>
      <c r="X543" s="63"/>
      <c r="Y543" s="66"/>
      <c r="Z543" s="191" t="str">
        <f t="shared" si="26"/>
        <v/>
      </c>
      <c r="AA543" s="192" t="str">
        <f t="shared" si="25"/>
        <v/>
      </c>
    </row>
    <row r="544" spans="1:27" x14ac:dyDescent="0.35">
      <c r="A544" s="156">
        <v>535</v>
      </c>
      <c r="B544" s="60"/>
      <c r="C544" s="60"/>
      <c r="D544" s="71"/>
      <c r="E544" s="71"/>
      <c r="F544" s="193" t="str">
        <f t="shared" si="24"/>
        <v/>
      </c>
      <c r="G544" s="71"/>
      <c r="H544" s="66"/>
      <c r="I544" s="62"/>
      <c r="J544" s="72"/>
      <c r="K544" s="88"/>
      <c r="L544" s="67"/>
      <c r="M544" s="67"/>
      <c r="N544" s="71"/>
      <c r="O544" s="71"/>
      <c r="P544" s="63"/>
      <c r="Q544" s="67"/>
      <c r="R544" s="63"/>
      <c r="S544" s="66"/>
      <c r="T544" s="63"/>
      <c r="U544" s="66"/>
      <c r="V544" s="63"/>
      <c r="W544" s="63"/>
      <c r="X544" s="63"/>
      <c r="Y544" s="66"/>
      <c r="Z544" s="191" t="str">
        <f t="shared" si="26"/>
        <v/>
      </c>
      <c r="AA544" s="192" t="str">
        <f t="shared" si="25"/>
        <v/>
      </c>
    </row>
    <row r="545" spans="1:27" x14ac:dyDescent="0.35">
      <c r="A545" s="156">
        <v>536</v>
      </c>
      <c r="B545" s="60"/>
      <c r="C545" s="60"/>
      <c r="D545" s="71"/>
      <c r="E545" s="71"/>
      <c r="F545" s="193" t="str">
        <f t="shared" si="24"/>
        <v/>
      </c>
      <c r="G545" s="71"/>
      <c r="H545" s="66"/>
      <c r="I545" s="62"/>
      <c r="J545" s="72"/>
      <c r="K545" s="88"/>
      <c r="L545" s="67"/>
      <c r="M545" s="67"/>
      <c r="N545" s="71"/>
      <c r="O545" s="71"/>
      <c r="P545" s="63"/>
      <c r="Q545" s="67"/>
      <c r="R545" s="63"/>
      <c r="S545" s="66"/>
      <c r="T545" s="63"/>
      <c r="U545" s="66"/>
      <c r="V545" s="63"/>
      <c r="W545" s="63"/>
      <c r="X545" s="63"/>
      <c r="Y545" s="66"/>
      <c r="Z545" s="191" t="str">
        <f t="shared" si="26"/>
        <v/>
      </c>
      <c r="AA545" s="192" t="str">
        <f t="shared" si="25"/>
        <v/>
      </c>
    </row>
    <row r="546" spans="1:27" x14ac:dyDescent="0.35">
      <c r="A546" s="156">
        <v>537</v>
      </c>
      <c r="B546" s="60"/>
      <c r="C546" s="60"/>
      <c r="D546" s="71"/>
      <c r="E546" s="71"/>
      <c r="F546" s="193" t="str">
        <f t="shared" si="24"/>
        <v/>
      </c>
      <c r="G546" s="71"/>
      <c r="H546" s="66"/>
      <c r="I546" s="62"/>
      <c r="J546" s="72"/>
      <c r="K546" s="88"/>
      <c r="L546" s="67"/>
      <c r="M546" s="67"/>
      <c r="N546" s="71"/>
      <c r="O546" s="71"/>
      <c r="P546" s="63"/>
      <c r="Q546" s="67"/>
      <c r="R546" s="63"/>
      <c r="S546" s="66"/>
      <c r="T546" s="63"/>
      <c r="U546" s="66"/>
      <c r="V546" s="63"/>
      <c r="W546" s="63"/>
      <c r="X546" s="63"/>
      <c r="Y546" s="66"/>
      <c r="Z546" s="191" t="str">
        <f t="shared" si="26"/>
        <v/>
      </c>
      <c r="AA546" s="192" t="str">
        <f t="shared" si="25"/>
        <v/>
      </c>
    </row>
    <row r="547" spans="1:27" x14ac:dyDescent="0.35">
      <c r="A547" s="156">
        <v>538</v>
      </c>
      <c r="B547" s="60"/>
      <c r="C547" s="60"/>
      <c r="D547" s="71"/>
      <c r="E547" s="71"/>
      <c r="F547" s="193" t="str">
        <f t="shared" si="24"/>
        <v/>
      </c>
      <c r="G547" s="71"/>
      <c r="H547" s="66"/>
      <c r="I547" s="62"/>
      <c r="J547" s="72"/>
      <c r="K547" s="88"/>
      <c r="L547" s="67"/>
      <c r="M547" s="67"/>
      <c r="N547" s="71"/>
      <c r="O547" s="71"/>
      <c r="P547" s="63"/>
      <c r="Q547" s="67"/>
      <c r="R547" s="63"/>
      <c r="S547" s="66"/>
      <c r="T547" s="63"/>
      <c r="U547" s="66"/>
      <c r="V547" s="63"/>
      <c r="W547" s="63"/>
      <c r="X547" s="63"/>
      <c r="Y547" s="66"/>
      <c r="Z547" s="191" t="str">
        <f t="shared" si="26"/>
        <v/>
      </c>
      <c r="AA547" s="192" t="str">
        <f t="shared" si="25"/>
        <v/>
      </c>
    </row>
    <row r="548" spans="1:27" x14ac:dyDescent="0.35">
      <c r="A548" s="156">
        <v>539</v>
      </c>
      <c r="B548" s="60"/>
      <c r="C548" s="60"/>
      <c r="D548" s="71"/>
      <c r="E548" s="71"/>
      <c r="F548" s="193" t="str">
        <f t="shared" si="24"/>
        <v/>
      </c>
      <c r="G548" s="71"/>
      <c r="H548" s="66"/>
      <c r="I548" s="62"/>
      <c r="J548" s="72"/>
      <c r="K548" s="88"/>
      <c r="L548" s="67"/>
      <c r="M548" s="67"/>
      <c r="N548" s="71"/>
      <c r="O548" s="71"/>
      <c r="P548" s="63"/>
      <c r="Q548" s="67"/>
      <c r="R548" s="63"/>
      <c r="S548" s="66"/>
      <c r="T548" s="63"/>
      <c r="U548" s="66"/>
      <c r="V548" s="63"/>
      <c r="W548" s="63"/>
      <c r="X548" s="63"/>
      <c r="Y548" s="66"/>
      <c r="Z548" s="191" t="str">
        <f t="shared" si="26"/>
        <v/>
      </c>
      <c r="AA548" s="192" t="str">
        <f t="shared" si="25"/>
        <v/>
      </c>
    </row>
    <row r="549" spans="1:27" x14ac:dyDescent="0.35">
      <c r="A549" s="156">
        <v>540</v>
      </c>
      <c r="B549" s="60"/>
      <c r="C549" s="60"/>
      <c r="D549" s="71"/>
      <c r="E549" s="71"/>
      <c r="F549" s="193" t="str">
        <f t="shared" si="24"/>
        <v/>
      </c>
      <c r="G549" s="71"/>
      <c r="H549" s="66"/>
      <c r="I549" s="62"/>
      <c r="J549" s="72"/>
      <c r="K549" s="88"/>
      <c r="L549" s="67"/>
      <c r="M549" s="67"/>
      <c r="N549" s="71"/>
      <c r="O549" s="71"/>
      <c r="P549" s="63"/>
      <c r="Q549" s="67"/>
      <c r="R549" s="63"/>
      <c r="S549" s="66"/>
      <c r="T549" s="63"/>
      <c r="U549" s="66"/>
      <c r="V549" s="63"/>
      <c r="W549" s="63"/>
      <c r="X549" s="63"/>
      <c r="Y549" s="66"/>
      <c r="Z549" s="191" t="str">
        <f t="shared" si="26"/>
        <v/>
      </c>
      <c r="AA549" s="192" t="str">
        <f t="shared" si="25"/>
        <v/>
      </c>
    </row>
    <row r="550" spans="1:27" x14ac:dyDescent="0.35">
      <c r="A550" s="156">
        <v>541</v>
      </c>
      <c r="B550" s="60"/>
      <c r="C550" s="60"/>
      <c r="D550" s="71"/>
      <c r="E550" s="71"/>
      <c r="F550" s="193" t="str">
        <f t="shared" si="24"/>
        <v/>
      </c>
      <c r="G550" s="71"/>
      <c r="H550" s="66"/>
      <c r="I550" s="62"/>
      <c r="J550" s="72"/>
      <c r="K550" s="88"/>
      <c r="L550" s="67"/>
      <c r="M550" s="67"/>
      <c r="N550" s="71"/>
      <c r="O550" s="71"/>
      <c r="P550" s="63"/>
      <c r="Q550" s="67"/>
      <c r="R550" s="63"/>
      <c r="S550" s="66"/>
      <c r="T550" s="63"/>
      <c r="U550" s="66"/>
      <c r="V550" s="63"/>
      <c r="W550" s="63"/>
      <c r="X550" s="63"/>
      <c r="Y550" s="66"/>
      <c r="Z550" s="191" t="str">
        <f t="shared" si="26"/>
        <v/>
      </c>
      <c r="AA550" s="192" t="str">
        <f t="shared" si="25"/>
        <v/>
      </c>
    </row>
    <row r="551" spans="1:27" x14ac:dyDescent="0.35">
      <c r="A551" s="156">
        <v>542</v>
      </c>
      <c r="B551" s="60"/>
      <c r="C551" s="60"/>
      <c r="D551" s="71"/>
      <c r="E551" s="71"/>
      <c r="F551" s="193" t="str">
        <f t="shared" si="24"/>
        <v/>
      </c>
      <c r="G551" s="71"/>
      <c r="H551" s="66"/>
      <c r="I551" s="62"/>
      <c r="J551" s="72"/>
      <c r="K551" s="88"/>
      <c r="L551" s="67"/>
      <c r="M551" s="67"/>
      <c r="N551" s="71"/>
      <c r="O551" s="71"/>
      <c r="P551" s="63"/>
      <c r="Q551" s="67"/>
      <c r="R551" s="63"/>
      <c r="S551" s="66"/>
      <c r="T551" s="63"/>
      <c r="U551" s="66"/>
      <c r="V551" s="63"/>
      <c r="W551" s="63"/>
      <c r="X551" s="63"/>
      <c r="Y551" s="66"/>
      <c r="Z551" s="191" t="str">
        <f t="shared" si="26"/>
        <v/>
      </c>
      <c r="AA551" s="192" t="str">
        <f t="shared" si="25"/>
        <v/>
      </c>
    </row>
    <row r="552" spans="1:27" x14ac:dyDescent="0.35">
      <c r="A552" s="156">
        <v>543</v>
      </c>
      <c r="B552" s="60"/>
      <c r="C552" s="60"/>
      <c r="D552" s="71"/>
      <c r="E552" s="71"/>
      <c r="F552" s="193" t="str">
        <f t="shared" si="24"/>
        <v/>
      </c>
      <c r="G552" s="71"/>
      <c r="H552" s="66"/>
      <c r="I552" s="62"/>
      <c r="J552" s="72"/>
      <c r="K552" s="88"/>
      <c r="L552" s="67"/>
      <c r="M552" s="67"/>
      <c r="N552" s="71"/>
      <c r="O552" s="71"/>
      <c r="P552" s="63"/>
      <c r="Q552" s="67"/>
      <c r="R552" s="63"/>
      <c r="S552" s="66"/>
      <c r="T552" s="63"/>
      <c r="U552" s="66"/>
      <c r="V552" s="63"/>
      <c r="W552" s="63"/>
      <c r="X552" s="63"/>
      <c r="Y552" s="66"/>
      <c r="Z552" s="191" t="str">
        <f t="shared" si="26"/>
        <v/>
      </c>
      <c r="AA552" s="192" t="str">
        <f t="shared" si="25"/>
        <v/>
      </c>
    </row>
    <row r="553" spans="1:27" x14ac:dyDescent="0.35">
      <c r="A553" s="156">
        <v>544</v>
      </c>
      <c r="B553" s="60"/>
      <c r="C553" s="60"/>
      <c r="D553" s="71"/>
      <c r="E553" s="71"/>
      <c r="F553" s="193" t="str">
        <f t="shared" si="24"/>
        <v/>
      </c>
      <c r="G553" s="71"/>
      <c r="H553" s="66"/>
      <c r="I553" s="62"/>
      <c r="J553" s="72"/>
      <c r="K553" s="88"/>
      <c r="L553" s="67"/>
      <c r="M553" s="67"/>
      <c r="N553" s="71"/>
      <c r="O553" s="71"/>
      <c r="P553" s="63"/>
      <c r="Q553" s="67"/>
      <c r="R553" s="63"/>
      <c r="S553" s="66"/>
      <c r="T553" s="63"/>
      <c r="U553" s="66"/>
      <c r="V553" s="63"/>
      <c r="W553" s="63"/>
      <c r="X553" s="63"/>
      <c r="Y553" s="66"/>
      <c r="Z553" s="191" t="str">
        <f t="shared" si="26"/>
        <v/>
      </c>
      <c r="AA553" s="192" t="str">
        <f t="shared" si="25"/>
        <v/>
      </c>
    </row>
    <row r="554" spans="1:27" x14ac:dyDescent="0.35">
      <c r="A554" s="156">
        <v>545</v>
      </c>
      <c r="B554" s="60"/>
      <c r="C554" s="60"/>
      <c r="D554" s="71"/>
      <c r="E554" s="71"/>
      <c r="F554" s="193" t="str">
        <f t="shared" si="24"/>
        <v/>
      </c>
      <c r="G554" s="71"/>
      <c r="H554" s="66"/>
      <c r="I554" s="62"/>
      <c r="J554" s="72"/>
      <c r="K554" s="88"/>
      <c r="L554" s="67"/>
      <c r="M554" s="67"/>
      <c r="N554" s="71"/>
      <c r="O554" s="71"/>
      <c r="P554" s="63"/>
      <c r="Q554" s="67"/>
      <c r="R554" s="63"/>
      <c r="S554" s="66"/>
      <c r="T554" s="63"/>
      <c r="U554" s="66"/>
      <c r="V554" s="63"/>
      <c r="W554" s="63"/>
      <c r="X554" s="63"/>
      <c r="Y554" s="66"/>
      <c r="Z554" s="191" t="str">
        <f t="shared" si="26"/>
        <v/>
      </c>
      <c r="AA554" s="192" t="str">
        <f t="shared" si="25"/>
        <v/>
      </c>
    </row>
    <row r="555" spans="1:27" x14ac:dyDescent="0.35">
      <c r="A555" s="156">
        <v>546</v>
      </c>
      <c r="B555" s="60"/>
      <c r="C555" s="60"/>
      <c r="D555" s="71"/>
      <c r="E555" s="71"/>
      <c r="F555" s="193" t="str">
        <f t="shared" si="24"/>
        <v/>
      </c>
      <c r="G555" s="71"/>
      <c r="H555" s="66"/>
      <c r="I555" s="62"/>
      <c r="J555" s="72"/>
      <c r="K555" s="88"/>
      <c r="L555" s="67"/>
      <c r="M555" s="67"/>
      <c r="N555" s="71"/>
      <c r="O555" s="71"/>
      <c r="P555" s="63"/>
      <c r="Q555" s="67"/>
      <c r="R555" s="63"/>
      <c r="S555" s="66"/>
      <c r="T555" s="63"/>
      <c r="U555" s="66"/>
      <c r="V555" s="63"/>
      <c r="W555" s="63"/>
      <c r="X555" s="63"/>
      <c r="Y555" s="66"/>
      <c r="Z555" s="191" t="str">
        <f t="shared" si="26"/>
        <v/>
      </c>
      <c r="AA555" s="192" t="str">
        <f t="shared" si="25"/>
        <v/>
      </c>
    </row>
    <row r="556" spans="1:27" x14ac:dyDescent="0.35">
      <c r="A556" s="156">
        <v>547</v>
      </c>
      <c r="B556" s="60"/>
      <c r="C556" s="60"/>
      <c r="D556" s="71"/>
      <c r="E556" s="71"/>
      <c r="F556" s="193" t="str">
        <f t="shared" si="24"/>
        <v/>
      </c>
      <c r="G556" s="71"/>
      <c r="H556" s="66"/>
      <c r="I556" s="62"/>
      <c r="J556" s="72"/>
      <c r="K556" s="88"/>
      <c r="L556" s="67"/>
      <c r="M556" s="67"/>
      <c r="N556" s="71"/>
      <c r="O556" s="71"/>
      <c r="P556" s="63"/>
      <c r="Q556" s="67"/>
      <c r="R556" s="63"/>
      <c r="S556" s="66"/>
      <c r="T556" s="63"/>
      <c r="U556" s="66"/>
      <c r="V556" s="63"/>
      <c r="W556" s="63"/>
      <c r="X556" s="63"/>
      <c r="Y556" s="66"/>
      <c r="Z556" s="191" t="str">
        <f t="shared" si="26"/>
        <v/>
      </c>
      <c r="AA556" s="192" t="str">
        <f t="shared" si="25"/>
        <v/>
      </c>
    </row>
    <row r="557" spans="1:27" x14ac:dyDescent="0.35">
      <c r="A557" s="156">
        <v>548</v>
      </c>
      <c r="B557" s="60"/>
      <c r="C557" s="60"/>
      <c r="D557" s="71"/>
      <c r="E557" s="71"/>
      <c r="F557" s="193" t="str">
        <f t="shared" si="24"/>
        <v/>
      </c>
      <c r="G557" s="71"/>
      <c r="H557" s="66"/>
      <c r="I557" s="62"/>
      <c r="J557" s="72"/>
      <c r="K557" s="88"/>
      <c r="L557" s="67"/>
      <c r="M557" s="67"/>
      <c r="N557" s="71"/>
      <c r="O557" s="71"/>
      <c r="P557" s="63"/>
      <c r="Q557" s="67"/>
      <c r="R557" s="63"/>
      <c r="S557" s="66"/>
      <c r="T557" s="63"/>
      <c r="U557" s="66"/>
      <c r="V557" s="63"/>
      <c r="W557" s="63"/>
      <c r="X557" s="63"/>
      <c r="Y557" s="66"/>
      <c r="Z557" s="191" t="str">
        <f t="shared" si="26"/>
        <v/>
      </c>
      <c r="AA557" s="192" t="str">
        <f t="shared" si="25"/>
        <v/>
      </c>
    </row>
    <row r="558" spans="1:27" x14ac:dyDescent="0.35">
      <c r="A558" s="156">
        <v>549</v>
      </c>
      <c r="B558" s="60"/>
      <c r="C558" s="60"/>
      <c r="D558" s="71"/>
      <c r="E558" s="71"/>
      <c r="F558" s="193" t="str">
        <f t="shared" si="24"/>
        <v/>
      </c>
      <c r="G558" s="71"/>
      <c r="H558" s="66"/>
      <c r="I558" s="62"/>
      <c r="J558" s="72"/>
      <c r="K558" s="88"/>
      <c r="L558" s="67"/>
      <c r="M558" s="67"/>
      <c r="N558" s="71"/>
      <c r="O558" s="71"/>
      <c r="P558" s="63"/>
      <c r="Q558" s="67"/>
      <c r="R558" s="63"/>
      <c r="S558" s="66"/>
      <c r="T558" s="63"/>
      <c r="U558" s="66"/>
      <c r="V558" s="63"/>
      <c r="W558" s="63"/>
      <c r="X558" s="63"/>
      <c r="Y558" s="66"/>
      <c r="Z558" s="191" t="str">
        <f t="shared" si="26"/>
        <v/>
      </c>
      <c r="AA558" s="192" t="str">
        <f t="shared" si="25"/>
        <v/>
      </c>
    </row>
    <row r="559" spans="1:27" x14ac:dyDescent="0.35">
      <c r="A559" s="156">
        <v>550</v>
      </c>
      <c r="B559" s="60"/>
      <c r="C559" s="60"/>
      <c r="D559" s="71"/>
      <c r="E559" s="71"/>
      <c r="F559" s="193" t="str">
        <f t="shared" si="24"/>
        <v/>
      </c>
      <c r="G559" s="71"/>
      <c r="H559" s="66"/>
      <c r="I559" s="62"/>
      <c r="J559" s="72"/>
      <c r="K559" s="88"/>
      <c r="L559" s="67"/>
      <c r="M559" s="67"/>
      <c r="N559" s="71"/>
      <c r="O559" s="71"/>
      <c r="P559" s="63"/>
      <c r="Q559" s="67"/>
      <c r="R559" s="63"/>
      <c r="S559" s="66"/>
      <c r="T559" s="63"/>
      <c r="U559" s="66"/>
      <c r="V559" s="63"/>
      <c r="W559" s="63"/>
      <c r="X559" s="63"/>
      <c r="Y559" s="66"/>
      <c r="Z559" s="191" t="str">
        <f t="shared" si="26"/>
        <v/>
      </c>
      <c r="AA559" s="192" t="str">
        <f t="shared" si="25"/>
        <v/>
      </c>
    </row>
    <row r="560" spans="1:27" x14ac:dyDescent="0.35">
      <c r="A560" s="156">
        <v>551</v>
      </c>
      <c r="B560" s="60"/>
      <c r="C560" s="60"/>
      <c r="D560" s="71"/>
      <c r="E560" s="71"/>
      <c r="F560" s="193" t="str">
        <f t="shared" si="24"/>
        <v/>
      </c>
      <c r="G560" s="71"/>
      <c r="H560" s="66"/>
      <c r="I560" s="62"/>
      <c r="J560" s="72"/>
      <c r="K560" s="88"/>
      <c r="L560" s="67"/>
      <c r="M560" s="67"/>
      <c r="N560" s="71"/>
      <c r="O560" s="71"/>
      <c r="P560" s="63"/>
      <c r="Q560" s="67"/>
      <c r="R560" s="63"/>
      <c r="S560" s="66"/>
      <c r="T560" s="63"/>
      <c r="U560" s="66"/>
      <c r="V560" s="63"/>
      <c r="W560" s="63"/>
      <c r="X560" s="63"/>
      <c r="Y560" s="66"/>
      <c r="Z560" s="191" t="str">
        <f t="shared" si="26"/>
        <v/>
      </c>
      <c r="AA560" s="192" t="str">
        <f t="shared" si="25"/>
        <v/>
      </c>
    </row>
    <row r="561" spans="1:27" x14ac:dyDescent="0.35">
      <c r="A561" s="156">
        <v>552</v>
      </c>
      <c r="B561" s="60"/>
      <c r="C561" s="60"/>
      <c r="D561" s="71"/>
      <c r="E561" s="71"/>
      <c r="F561" s="193" t="str">
        <f t="shared" si="24"/>
        <v/>
      </c>
      <c r="G561" s="71"/>
      <c r="H561" s="66"/>
      <c r="I561" s="62"/>
      <c r="J561" s="72"/>
      <c r="K561" s="88"/>
      <c r="L561" s="67"/>
      <c r="M561" s="67"/>
      <c r="N561" s="71"/>
      <c r="O561" s="71"/>
      <c r="P561" s="63"/>
      <c r="Q561" s="67"/>
      <c r="R561" s="63"/>
      <c r="S561" s="66"/>
      <c r="T561" s="63"/>
      <c r="U561" s="66"/>
      <c r="V561" s="63"/>
      <c r="W561" s="63"/>
      <c r="X561" s="63"/>
      <c r="Y561" s="66"/>
      <c r="Z561" s="191" t="str">
        <f t="shared" si="26"/>
        <v/>
      </c>
      <c r="AA561" s="192" t="str">
        <f t="shared" si="25"/>
        <v/>
      </c>
    </row>
    <row r="562" spans="1:27" x14ac:dyDescent="0.35">
      <c r="A562" s="156">
        <v>553</v>
      </c>
      <c r="B562" s="60"/>
      <c r="C562" s="60"/>
      <c r="D562" s="71"/>
      <c r="E562" s="71"/>
      <c r="F562" s="193" t="str">
        <f t="shared" si="24"/>
        <v/>
      </c>
      <c r="G562" s="71"/>
      <c r="H562" s="66"/>
      <c r="I562" s="62"/>
      <c r="J562" s="72"/>
      <c r="K562" s="88"/>
      <c r="L562" s="67"/>
      <c r="M562" s="67"/>
      <c r="N562" s="71"/>
      <c r="O562" s="71"/>
      <c r="P562" s="63"/>
      <c r="Q562" s="67"/>
      <c r="R562" s="63"/>
      <c r="S562" s="66"/>
      <c r="T562" s="63"/>
      <c r="U562" s="66"/>
      <c r="V562" s="63"/>
      <c r="W562" s="63"/>
      <c r="X562" s="63"/>
      <c r="Y562" s="66"/>
      <c r="Z562" s="191" t="str">
        <f t="shared" si="26"/>
        <v/>
      </c>
      <c r="AA562" s="192" t="str">
        <f t="shared" si="25"/>
        <v/>
      </c>
    </row>
    <row r="563" spans="1:27" x14ac:dyDescent="0.35">
      <c r="A563" s="156">
        <v>554</v>
      </c>
      <c r="B563" s="60"/>
      <c r="C563" s="60"/>
      <c r="D563" s="71"/>
      <c r="E563" s="71"/>
      <c r="F563" s="193" t="str">
        <f t="shared" si="24"/>
        <v/>
      </c>
      <c r="G563" s="71"/>
      <c r="H563" s="66"/>
      <c r="I563" s="62"/>
      <c r="J563" s="72"/>
      <c r="K563" s="88"/>
      <c r="L563" s="67"/>
      <c r="M563" s="67"/>
      <c r="N563" s="71"/>
      <c r="O563" s="71"/>
      <c r="P563" s="63"/>
      <c r="Q563" s="67"/>
      <c r="R563" s="63"/>
      <c r="S563" s="66"/>
      <c r="T563" s="63"/>
      <c r="U563" s="66"/>
      <c r="V563" s="63"/>
      <c r="W563" s="63"/>
      <c r="X563" s="63"/>
      <c r="Y563" s="66"/>
      <c r="Z563" s="191" t="str">
        <f t="shared" si="26"/>
        <v/>
      </c>
      <c r="AA563" s="192" t="str">
        <f t="shared" si="25"/>
        <v/>
      </c>
    </row>
    <row r="564" spans="1:27" x14ac:dyDescent="0.35">
      <c r="A564" s="156">
        <v>555</v>
      </c>
      <c r="B564" s="60"/>
      <c r="C564" s="60"/>
      <c r="D564" s="71"/>
      <c r="E564" s="71"/>
      <c r="F564" s="193" t="str">
        <f t="shared" si="24"/>
        <v/>
      </c>
      <c r="G564" s="71"/>
      <c r="H564" s="66"/>
      <c r="I564" s="62"/>
      <c r="J564" s="72"/>
      <c r="K564" s="88"/>
      <c r="L564" s="67"/>
      <c r="M564" s="67"/>
      <c r="N564" s="71"/>
      <c r="O564" s="71"/>
      <c r="P564" s="63"/>
      <c r="Q564" s="67"/>
      <c r="R564" s="63"/>
      <c r="S564" s="66"/>
      <c r="T564" s="63"/>
      <c r="U564" s="66"/>
      <c r="V564" s="63"/>
      <c r="W564" s="63"/>
      <c r="X564" s="63"/>
      <c r="Y564" s="66"/>
      <c r="Z564" s="191" t="str">
        <f t="shared" si="26"/>
        <v/>
      </c>
      <c r="AA564" s="192" t="str">
        <f t="shared" si="25"/>
        <v/>
      </c>
    </row>
    <row r="565" spans="1:27" x14ac:dyDescent="0.35">
      <c r="A565" s="156">
        <v>556</v>
      </c>
      <c r="B565" s="60"/>
      <c r="C565" s="60"/>
      <c r="D565" s="71"/>
      <c r="E565" s="71"/>
      <c r="F565" s="193" t="str">
        <f t="shared" si="24"/>
        <v/>
      </c>
      <c r="G565" s="71"/>
      <c r="H565" s="66"/>
      <c r="I565" s="62"/>
      <c r="J565" s="72"/>
      <c r="K565" s="88"/>
      <c r="L565" s="67"/>
      <c r="M565" s="67"/>
      <c r="N565" s="71"/>
      <c r="O565" s="71"/>
      <c r="P565" s="63"/>
      <c r="Q565" s="67"/>
      <c r="R565" s="63"/>
      <c r="S565" s="66"/>
      <c r="T565" s="63"/>
      <c r="U565" s="66"/>
      <c r="V565" s="63"/>
      <c r="W565" s="63"/>
      <c r="X565" s="63"/>
      <c r="Y565" s="66"/>
      <c r="Z565" s="191" t="str">
        <f t="shared" si="26"/>
        <v/>
      </c>
      <c r="AA565" s="192" t="str">
        <f t="shared" si="25"/>
        <v/>
      </c>
    </row>
    <row r="566" spans="1:27" x14ac:dyDescent="0.35">
      <c r="A566" s="156">
        <v>557</v>
      </c>
      <c r="B566" s="60"/>
      <c r="C566" s="60"/>
      <c r="D566" s="71"/>
      <c r="E566" s="71"/>
      <c r="F566" s="193" t="str">
        <f t="shared" si="24"/>
        <v/>
      </c>
      <c r="G566" s="71"/>
      <c r="H566" s="66"/>
      <c r="I566" s="62"/>
      <c r="J566" s="72"/>
      <c r="K566" s="88"/>
      <c r="L566" s="67"/>
      <c r="M566" s="67"/>
      <c r="N566" s="71"/>
      <c r="O566" s="71"/>
      <c r="P566" s="63"/>
      <c r="Q566" s="67"/>
      <c r="R566" s="63"/>
      <c r="S566" s="66"/>
      <c r="T566" s="63"/>
      <c r="U566" s="66"/>
      <c r="V566" s="63"/>
      <c r="W566" s="63"/>
      <c r="X566" s="63"/>
      <c r="Y566" s="66"/>
      <c r="Z566" s="191" t="str">
        <f t="shared" si="26"/>
        <v/>
      </c>
      <c r="AA566" s="192" t="str">
        <f t="shared" si="25"/>
        <v/>
      </c>
    </row>
    <row r="567" spans="1:27" x14ac:dyDescent="0.35">
      <c r="A567" s="156">
        <v>558</v>
      </c>
      <c r="B567" s="60"/>
      <c r="C567" s="60"/>
      <c r="D567" s="71"/>
      <c r="E567" s="71"/>
      <c r="F567" s="193" t="str">
        <f t="shared" si="24"/>
        <v/>
      </c>
      <c r="G567" s="71"/>
      <c r="H567" s="66"/>
      <c r="I567" s="62"/>
      <c r="J567" s="72"/>
      <c r="K567" s="88"/>
      <c r="L567" s="67"/>
      <c r="M567" s="67"/>
      <c r="N567" s="71"/>
      <c r="O567" s="71"/>
      <c r="P567" s="63"/>
      <c r="Q567" s="67"/>
      <c r="R567" s="63"/>
      <c r="S567" s="66"/>
      <c r="T567" s="63"/>
      <c r="U567" s="66"/>
      <c r="V567" s="63"/>
      <c r="W567" s="63"/>
      <c r="X567" s="63"/>
      <c r="Y567" s="66"/>
      <c r="Z567" s="191" t="str">
        <f t="shared" si="26"/>
        <v/>
      </c>
      <c r="AA567" s="192" t="str">
        <f t="shared" si="25"/>
        <v/>
      </c>
    </row>
    <row r="568" spans="1:27" x14ac:dyDescent="0.35">
      <c r="A568" s="156">
        <v>559</v>
      </c>
      <c r="B568" s="60"/>
      <c r="C568" s="60"/>
      <c r="D568" s="71"/>
      <c r="E568" s="71"/>
      <c r="F568" s="193" t="str">
        <f t="shared" si="24"/>
        <v/>
      </c>
      <c r="G568" s="71"/>
      <c r="H568" s="66"/>
      <c r="I568" s="62"/>
      <c r="J568" s="72"/>
      <c r="K568" s="88"/>
      <c r="L568" s="67"/>
      <c r="M568" s="67"/>
      <c r="N568" s="71"/>
      <c r="O568" s="71"/>
      <c r="P568" s="63"/>
      <c r="Q568" s="67"/>
      <c r="R568" s="63"/>
      <c r="S568" s="66"/>
      <c r="T568" s="63"/>
      <c r="U568" s="66"/>
      <c r="V568" s="63"/>
      <c r="W568" s="63"/>
      <c r="X568" s="63"/>
      <c r="Y568" s="66"/>
      <c r="Z568" s="191" t="str">
        <f t="shared" si="26"/>
        <v/>
      </c>
      <c r="AA568" s="192" t="str">
        <f t="shared" si="25"/>
        <v/>
      </c>
    </row>
    <row r="569" spans="1:27" x14ac:dyDescent="0.35">
      <c r="A569" s="156">
        <v>560</v>
      </c>
      <c r="B569" s="60"/>
      <c r="C569" s="60"/>
      <c r="D569" s="71"/>
      <c r="E569" s="71"/>
      <c r="F569" s="193" t="str">
        <f t="shared" si="24"/>
        <v/>
      </c>
      <c r="G569" s="71"/>
      <c r="H569" s="66"/>
      <c r="I569" s="62"/>
      <c r="J569" s="72"/>
      <c r="K569" s="88"/>
      <c r="L569" s="67"/>
      <c r="M569" s="67"/>
      <c r="N569" s="71"/>
      <c r="O569" s="71"/>
      <c r="P569" s="63"/>
      <c r="Q569" s="67"/>
      <c r="R569" s="63"/>
      <c r="S569" s="66"/>
      <c r="T569" s="63"/>
      <c r="U569" s="66"/>
      <c r="V569" s="63"/>
      <c r="W569" s="63"/>
      <c r="X569" s="63"/>
      <c r="Y569" s="66"/>
      <c r="Z569" s="191" t="str">
        <f t="shared" si="26"/>
        <v/>
      </c>
      <c r="AA569" s="192" t="str">
        <f t="shared" si="25"/>
        <v/>
      </c>
    </row>
    <row r="570" spans="1:27" x14ac:dyDescent="0.35">
      <c r="A570" s="156">
        <v>561</v>
      </c>
      <c r="B570" s="60"/>
      <c r="C570" s="60"/>
      <c r="D570" s="71"/>
      <c r="E570" s="71"/>
      <c r="F570" s="193" t="str">
        <f t="shared" si="24"/>
        <v/>
      </c>
      <c r="G570" s="71"/>
      <c r="H570" s="66"/>
      <c r="I570" s="62"/>
      <c r="J570" s="72"/>
      <c r="K570" s="88"/>
      <c r="L570" s="67"/>
      <c r="M570" s="67"/>
      <c r="N570" s="71"/>
      <c r="O570" s="71"/>
      <c r="P570" s="63"/>
      <c r="Q570" s="67"/>
      <c r="R570" s="63"/>
      <c r="S570" s="66"/>
      <c r="T570" s="63"/>
      <c r="U570" s="66"/>
      <c r="V570" s="63"/>
      <c r="W570" s="63"/>
      <c r="X570" s="63"/>
      <c r="Y570" s="66"/>
      <c r="Z570" s="191" t="str">
        <f t="shared" si="26"/>
        <v/>
      </c>
      <c r="AA570" s="192" t="str">
        <f t="shared" si="25"/>
        <v/>
      </c>
    </row>
    <row r="571" spans="1:27" x14ac:dyDescent="0.35">
      <c r="A571" s="156">
        <v>562</v>
      </c>
      <c r="B571" s="60"/>
      <c r="C571" s="60"/>
      <c r="D571" s="71"/>
      <c r="E571" s="71"/>
      <c r="F571" s="193" t="str">
        <f t="shared" si="24"/>
        <v/>
      </c>
      <c r="G571" s="71"/>
      <c r="H571" s="66"/>
      <c r="I571" s="62"/>
      <c r="J571" s="72"/>
      <c r="K571" s="88"/>
      <c r="L571" s="67"/>
      <c r="M571" s="67"/>
      <c r="N571" s="71"/>
      <c r="O571" s="71"/>
      <c r="P571" s="63"/>
      <c r="Q571" s="67"/>
      <c r="R571" s="63"/>
      <c r="S571" s="66"/>
      <c r="T571" s="63"/>
      <c r="U571" s="66"/>
      <c r="V571" s="63"/>
      <c r="W571" s="63"/>
      <c r="X571" s="63"/>
      <c r="Y571" s="66"/>
      <c r="Z571" s="191" t="str">
        <f t="shared" si="26"/>
        <v/>
      </c>
      <c r="AA571" s="192" t="str">
        <f t="shared" si="25"/>
        <v/>
      </c>
    </row>
    <row r="572" spans="1:27" x14ac:dyDescent="0.35">
      <c r="A572" s="156">
        <v>563</v>
      </c>
      <c r="B572" s="60"/>
      <c r="C572" s="60"/>
      <c r="D572" s="71"/>
      <c r="E572" s="71"/>
      <c r="F572" s="193" t="str">
        <f t="shared" si="24"/>
        <v/>
      </c>
      <c r="G572" s="71"/>
      <c r="H572" s="66"/>
      <c r="I572" s="62"/>
      <c r="J572" s="72"/>
      <c r="K572" s="88"/>
      <c r="L572" s="67"/>
      <c r="M572" s="67"/>
      <c r="N572" s="71"/>
      <c r="O572" s="71"/>
      <c r="P572" s="63"/>
      <c r="Q572" s="67"/>
      <c r="R572" s="63"/>
      <c r="S572" s="66"/>
      <c r="T572" s="63"/>
      <c r="U572" s="66"/>
      <c r="V572" s="63"/>
      <c r="W572" s="63"/>
      <c r="X572" s="63"/>
      <c r="Y572" s="66"/>
      <c r="Z572" s="191" t="str">
        <f t="shared" si="26"/>
        <v/>
      </c>
      <c r="AA572" s="192" t="str">
        <f t="shared" si="25"/>
        <v/>
      </c>
    </row>
    <row r="573" spans="1:27" x14ac:dyDescent="0.35">
      <c r="A573" s="156">
        <v>564</v>
      </c>
      <c r="B573" s="60"/>
      <c r="C573" s="60"/>
      <c r="D573" s="71"/>
      <c r="E573" s="71"/>
      <c r="F573" s="193" t="str">
        <f t="shared" si="24"/>
        <v/>
      </c>
      <c r="G573" s="71"/>
      <c r="H573" s="66"/>
      <c r="I573" s="62"/>
      <c r="J573" s="72"/>
      <c r="K573" s="88"/>
      <c r="L573" s="67"/>
      <c r="M573" s="67"/>
      <c r="N573" s="71"/>
      <c r="O573" s="71"/>
      <c r="P573" s="63"/>
      <c r="Q573" s="67"/>
      <c r="R573" s="63"/>
      <c r="S573" s="66"/>
      <c r="T573" s="63"/>
      <c r="U573" s="66"/>
      <c r="V573" s="63"/>
      <c r="W573" s="63"/>
      <c r="X573" s="63"/>
      <c r="Y573" s="66"/>
      <c r="Z573" s="191" t="str">
        <f t="shared" si="26"/>
        <v/>
      </c>
      <c r="AA573" s="192" t="str">
        <f t="shared" si="25"/>
        <v/>
      </c>
    </row>
    <row r="574" spans="1:27" x14ac:dyDescent="0.35">
      <c r="A574" s="156">
        <v>565</v>
      </c>
      <c r="B574" s="60"/>
      <c r="C574" s="60"/>
      <c r="D574" s="71"/>
      <c r="E574" s="71"/>
      <c r="F574" s="193" t="str">
        <f t="shared" si="24"/>
        <v/>
      </c>
      <c r="G574" s="71"/>
      <c r="H574" s="66"/>
      <c r="I574" s="62"/>
      <c r="J574" s="72"/>
      <c r="K574" s="88"/>
      <c r="L574" s="67"/>
      <c r="M574" s="67"/>
      <c r="N574" s="71"/>
      <c r="O574" s="71"/>
      <c r="P574" s="63"/>
      <c r="Q574" s="67"/>
      <c r="R574" s="63"/>
      <c r="S574" s="66"/>
      <c r="T574" s="63"/>
      <c r="U574" s="66"/>
      <c r="V574" s="63"/>
      <c r="W574" s="63"/>
      <c r="X574" s="63"/>
      <c r="Y574" s="66"/>
      <c r="Z574" s="191" t="str">
        <f t="shared" si="26"/>
        <v/>
      </c>
      <c r="AA574" s="192" t="str">
        <f t="shared" si="25"/>
        <v/>
      </c>
    </row>
    <row r="575" spans="1:27" x14ac:dyDescent="0.35">
      <c r="A575" s="156">
        <v>566</v>
      </c>
      <c r="B575" s="60"/>
      <c r="C575" s="60"/>
      <c r="D575" s="71"/>
      <c r="E575" s="71"/>
      <c r="F575" s="193" t="str">
        <f t="shared" si="24"/>
        <v/>
      </c>
      <c r="G575" s="71"/>
      <c r="H575" s="66"/>
      <c r="I575" s="62"/>
      <c r="J575" s="72"/>
      <c r="K575" s="88"/>
      <c r="L575" s="67"/>
      <c r="M575" s="67"/>
      <c r="N575" s="71"/>
      <c r="O575" s="71"/>
      <c r="P575" s="63"/>
      <c r="Q575" s="67"/>
      <c r="R575" s="63"/>
      <c r="S575" s="66"/>
      <c r="T575" s="63"/>
      <c r="U575" s="66"/>
      <c r="V575" s="63"/>
      <c r="W575" s="63"/>
      <c r="X575" s="63"/>
      <c r="Y575" s="66"/>
      <c r="Z575" s="191" t="str">
        <f t="shared" si="26"/>
        <v/>
      </c>
      <c r="AA575" s="192" t="str">
        <f t="shared" si="25"/>
        <v/>
      </c>
    </row>
    <row r="576" spans="1:27" x14ac:dyDescent="0.35">
      <c r="A576" s="156">
        <v>567</v>
      </c>
      <c r="B576" s="60"/>
      <c r="C576" s="60"/>
      <c r="D576" s="71"/>
      <c r="E576" s="71"/>
      <c r="F576" s="193" t="str">
        <f t="shared" si="24"/>
        <v/>
      </c>
      <c r="G576" s="71"/>
      <c r="H576" s="66"/>
      <c r="I576" s="62"/>
      <c r="J576" s="72"/>
      <c r="K576" s="88"/>
      <c r="L576" s="67"/>
      <c r="M576" s="67"/>
      <c r="N576" s="71"/>
      <c r="O576" s="71"/>
      <c r="P576" s="63"/>
      <c r="Q576" s="67"/>
      <c r="R576" s="63"/>
      <c r="S576" s="66"/>
      <c r="T576" s="63"/>
      <c r="U576" s="66"/>
      <c r="V576" s="63"/>
      <c r="W576" s="63"/>
      <c r="X576" s="63"/>
      <c r="Y576" s="66"/>
      <c r="Z576" s="191" t="str">
        <f t="shared" si="26"/>
        <v/>
      </c>
      <c r="AA576" s="192" t="str">
        <f t="shared" si="25"/>
        <v/>
      </c>
    </row>
    <row r="577" spans="1:27" x14ac:dyDescent="0.35">
      <c r="A577" s="156">
        <v>568</v>
      </c>
      <c r="B577" s="60"/>
      <c r="C577" s="60"/>
      <c r="D577" s="71"/>
      <c r="E577" s="71"/>
      <c r="F577" s="193" t="str">
        <f t="shared" si="24"/>
        <v/>
      </c>
      <c r="G577" s="71"/>
      <c r="H577" s="66"/>
      <c r="I577" s="62"/>
      <c r="J577" s="72"/>
      <c r="K577" s="88"/>
      <c r="L577" s="67"/>
      <c r="M577" s="67"/>
      <c r="N577" s="71"/>
      <c r="O577" s="71"/>
      <c r="P577" s="63"/>
      <c r="Q577" s="67"/>
      <c r="R577" s="63"/>
      <c r="S577" s="66"/>
      <c r="T577" s="63"/>
      <c r="U577" s="66"/>
      <c r="V577" s="63"/>
      <c r="W577" s="63"/>
      <c r="X577" s="63"/>
      <c r="Y577" s="66"/>
      <c r="Z577" s="191" t="str">
        <f t="shared" si="26"/>
        <v/>
      </c>
      <c r="AA577" s="192" t="str">
        <f t="shared" si="25"/>
        <v/>
      </c>
    </row>
    <row r="578" spans="1:27" x14ac:dyDescent="0.35">
      <c r="A578" s="156">
        <v>569</v>
      </c>
      <c r="B578" s="60"/>
      <c r="C578" s="60"/>
      <c r="D578" s="71"/>
      <c r="E578" s="71"/>
      <c r="F578" s="193" t="str">
        <f t="shared" si="24"/>
        <v/>
      </c>
      <c r="G578" s="71"/>
      <c r="H578" s="66"/>
      <c r="I578" s="62"/>
      <c r="J578" s="72"/>
      <c r="K578" s="88"/>
      <c r="L578" s="67"/>
      <c r="M578" s="67"/>
      <c r="N578" s="71"/>
      <c r="O578" s="71"/>
      <c r="P578" s="63"/>
      <c r="Q578" s="67"/>
      <c r="R578" s="63"/>
      <c r="S578" s="66"/>
      <c r="T578" s="63"/>
      <c r="U578" s="66"/>
      <c r="V578" s="63"/>
      <c r="W578" s="63"/>
      <c r="X578" s="63"/>
      <c r="Y578" s="66"/>
      <c r="Z578" s="191" t="str">
        <f t="shared" si="26"/>
        <v/>
      </c>
      <c r="AA578" s="192" t="str">
        <f t="shared" si="25"/>
        <v/>
      </c>
    </row>
    <row r="579" spans="1:27" x14ac:dyDescent="0.35">
      <c r="A579" s="156">
        <v>570</v>
      </c>
      <c r="B579" s="60"/>
      <c r="C579" s="60"/>
      <c r="D579" s="71"/>
      <c r="E579" s="71"/>
      <c r="F579" s="193" t="str">
        <f t="shared" si="24"/>
        <v/>
      </c>
      <c r="G579" s="71"/>
      <c r="H579" s="66"/>
      <c r="I579" s="62"/>
      <c r="J579" s="72"/>
      <c r="K579" s="88"/>
      <c r="L579" s="67"/>
      <c r="M579" s="67"/>
      <c r="N579" s="71"/>
      <c r="O579" s="71"/>
      <c r="P579" s="63"/>
      <c r="Q579" s="67"/>
      <c r="R579" s="63"/>
      <c r="S579" s="66"/>
      <c r="T579" s="63"/>
      <c r="U579" s="66"/>
      <c r="V579" s="63"/>
      <c r="W579" s="63"/>
      <c r="X579" s="63"/>
      <c r="Y579" s="66"/>
      <c r="Z579" s="191" t="str">
        <f t="shared" si="26"/>
        <v/>
      </c>
      <c r="AA579" s="192" t="str">
        <f t="shared" si="25"/>
        <v/>
      </c>
    </row>
    <row r="580" spans="1:27" x14ac:dyDescent="0.35">
      <c r="A580" s="156">
        <v>571</v>
      </c>
      <c r="B580" s="60"/>
      <c r="C580" s="60"/>
      <c r="D580" s="71"/>
      <c r="E580" s="71"/>
      <c r="F580" s="193" t="str">
        <f t="shared" si="24"/>
        <v/>
      </c>
      <c r="G580" s="71"/>
      <c r="H580" s="66"/>
      <c r="I580" s="62"/>
      <c r="J580" s="72"/>
      <c r="K580" s="88"/>
      <c r="L580" s="67"/>
      <c r="M580" s="67"/>
      <c r="N580" s="71"/>
      <c r="O580" s="71"/>
      <c r="P580" s="63"/>
      <c r="Q580" s="67"/>
      <c r="R580" s="63"/>
      <c r="S580" s="66"/>
      <c r="T580" s="63"/>
      <c r="U580" s="66"/>
      <c r="V580" s="63"/>
      <c r="W580" s="63"/>
      <c r="X580" s="63"/>
      <c r="Y580" s="66"/>
      <c r="Z580" s="191" t="str">
        <f t="shared" si="26"/>
        <v/>
      </c>
      <c r="AA580" s="192" t="str">
        <f t="shared" si="25"/>
        <v/>
      </c>
    </row>
    <row r="581" spans="1:27" x14ac:dyDescent="0.35">
      <c r="A581" s="156">
        <v>572</v>
      </c>
      <c r="B581" s="60"/>
      <c r="C581" s="60"/>
      <c r="D581" s="71"/>
      <c r="E581" s="71"/>
      <c r="F581" s="193" t="str">
        <f t="shared" si="24"/>
        <v/>
      </c>
      <c r="G581" s="71"/>
      <c r="H581" s="66"/>
      <c r="I581" s="62"/>
      <c r="J581" s="72"/>
      <c r="K581" s="88"/>
      <c r="L581" s="67"/>
      <c r="M581" s="67"/>
      <c r="N581" s="71"/>
      <c r="O581" s="71"/>
      <c r="P581" s="63"/>
      <c r="Q581" s="67"/>
      <c r="R581" s="63"/>
      <c r="S581" s="66"/>
      <c r="T581" s="63"/>
      <c r="U581" s="66"/>
      <c r="V581" s="63"/>
      <c r="W581" s="63"/>
      <c r="X581" s="63"/>
      <c r="Y581" s="66"/>
      <c r="Z581" s="191" t="str">
        <f t="shared" si="26"/>
        <v/>
      </c>
      <c r="AA581" s="192" t="str">
        <f t="shared" si="25"/>
        <v/>
      </c>
    </row>
    <row r="582" spans="1:27" x14ac:dyDescent="0.35">
      <c r="A582" s="156">
        <v>573</v>
      </c>
      <c r="B582" s="60"/>
      <c r="C582" s="60"/>
      <c r="D582" s="71"/>
      <c r="E582" s="71"/>
      <c r="F582" s="193" t="str">
        <f t="shared" si="24"/>
        <v/>
      </c>
      <c r="G582" s="71"/>
      <c r="H582" s="66"/>
      <c r="I582" s="62"/>
      <c r="J582" s="72"/>
      <c r="K582" s="88"/>
      <c r="L582" s="67"/>
      <c r="M582" s="67"/>
      <c r="N582" s="71"/>
      <c r="O582" s="71"/>
      <c r="P582" s="63"/>
      <c r="Q582" s="67"/>
      <c r="R582" s="63"/>
      <c r="S582" s="66"/>
      <c r="T582" s="63"/>
      <c r="U582" s="66"/>
      <c r="V582" s="63"/>
      <c r="W582" s="63"/>
      <c r="X582" s="63"/>
      <c r="Y582" s="66"/>
      <c r="Z582" s="191" t="str">
        <f t="shared" si="26"/>
        <v/>
      </c>
      <c r="AA582" s="192" t="str">
        <f t="shared" si="25"/>
        <v/>
      </c>
    </row>
    <row r="583" spans="1:27" x14ac:dyDescent="0.35">
      <c r="A583" s="156">
        <v>574</v>
      </c>
      <c r="B583" s="60"/>
      <c r="C583" s="60"/>
      <c r="D583" s="71"/>
      <c r="E583" s="71"/>
      <c r="F583" s="193" t="str">
        <f t="shared" si="24"/>
        <v/>
      </c>
      <c r="G583" s="71"/>
      <c r="H583" s="66"/>
      <c r="I583" s="62"/>
      <c r="J583" s="72"/>
      <c r="K583" s="88"/>
      <c r="L583" s="67"/>
      <c r="M583" s="67"/>
      <c r="N583" s="71"/>
      <c r="O583" s="71"/>
      <c r="P583" s="63"/>
      <c r="Q583" s="67"/>
      <c r="R583" s="63"/>
      <c r="S583" s="66"/>
      <c r="T583" s="63"/>
      <c r="U583" s="66"/>
      <c r="V583" s="63"/>
      <c r="W583" s="63"/>
      <c r="X583" s="63"/>
      <c r="Y583" s="66"/>
      <c r="Z583" s="191" t="str">
        <f t="shared" si="26"/>
        <v/>
      </c>
      <c r="AA583" s="192" t="str">
        <f t="shared" si="25"/>
        <v/>
      </c>
    </row>
    <row r="584" spans="1:27" x14ac:dyDescent="0.35">
      <c r="A584" s="156">
        <v>575</v>
      </c>
      <c r="B584" s="60"/>
      <c r="C584" s="60"/>
      <c r="D584" s="71"/>
      <c r="E584" s="71"/>
      <c r="F584" s="193" t="str">
        <f t="shared" si="24"/>
        <v/>
      </c>
      <c r="G584" s="71"/>
      <c r="H584" s="66"/>
      <c r="I584" s="62"/>
      <c r="J584" s="72"/>
      <c r="K584" s="88"/>
      <c r="L584" s="67"/>
      <c r="M584" s="67"/>
      <c r="N584" s="71"/>
      <c r="O584" s="71"/>
      <c r="P584" s="63"/>
      <c r="Q584" s="67"/>
      <c r="R584" s="63"/>
      <c r="S584" s="66"/>
      <c r="T584" s="63"/>
      <c r="U584" s="66"/>
      <c r="V584" s="63"/>
      <c r="W584" s="63"/>
      <c r="X584" s="63"/>
      <c r="Y584" s="66"/>
      <c r="Z584" s="191" t="str">
        <f t="shared" si="26"/>
        <v/>
      </c>
      <c r="AA584" s="192" t="str">
        <f t="shared" si="25"/>
        <v/>
      </c>
    </row>
    <row r="585" spans="1:27" x14ac:dyDescent="0.35">
      <c r="A585" s="156">
        <v>576</v>
      </c>
      <c r="B585" s="60"/>
      <c r="C585" s="60"/>
      <c r="D585" s="71"/>
      <c r="E585" s="71"/>
      <c r="F585" s="193" t="str">
        <f t="shared" si="24"/>
        <v/>
      </c>
      <c r="G585" s="71"/>
      <c r="H585" s="66"/>
      <c r="I585" s="62"/>
      <c r="J585" s="72"/>
      <c r="K585" s="88"/>
      <c r="L585" s="67"/>
      <c r="M585" s="67"/>
      <c r="N585" s="71"/>
      <c r="O585" s="71"/>
      <c r="P585" s="63"/>
      <c r="Q585" s="67"/>
      <c r="R585" s="63"/>
      <c r="S585" s="66"/>
      <c r="T585" s="63"/>
      <c r="U585" s="66"/>
      <c r="V585" s="63"/>
      <c r="W585" s="63"/>
      <c r="X585" s="63"/>
      <c r="Y585" s="66"/>
      <c r="Z585" s="191" t="str">
        <f t="shared" si="26"/>
        <v/>
      </c>
      <c r="AA585" s="192" t="str">
        <f t="shared" si="25"/>
        <v/>
      </c>
    </row>
    <row r="586" spans="1:27" x14ac:dyDescent="0.35">
      <c r="A586" s="156">
        <v>577</v>
      </c>
      <c r="B586" s="60"/>
      <c r="C586" s="60"/>
      <c r="D586" s="71"/>
      <c r="E586" s="71"/>
      <c r="F586" s="193" t="str">
        <f t="shared" si="24"/>
        <v/>
      </c>
      <c r="G586" s="71"/>
      <c r="H586" s="66"/>
      <c r="I586" s="62"/>
      <c r="J586" s="72"/>
      <c r="K586" s="88"/>
      <c r="L586" s="67"/>
      <c r="M586" s="67"/>
      <c r="N586" s="71"/>
      <c r="O586" s="71"/>
      <c r="P586" s="63"/>
      <c r="Q586" s="67"/>
      <c r="R586" s="63"/>
      <c r="S586" s="66"/>
      <c r="T586" s="63"/>
      <c r="U586" s="66"/>
      <c r="V586" s="63"/>
      <c r="W586" s="63"/>
      <c r="X586" s="63"/>
      <c r="Y586" s="66"/>
      <c r="Z586" s="191" t="str">
        <f t="shared" si="26"/>
        <v/>
      </c>
      <c r="AA586" s="192" t="str">
        <f t="shared" si="25"/>
        <v/>
      </c>
    </row>
    <row r="587" spans="1:27" x14ac:dyDescent="0.35">
      <c r="A587" s="156">
        <v>578</v>
      </c>
      <c r="B587" s="60"/>
      <c r="C587" s="60"/>
      <c r="D587" s="71"/>
      <c r="E587" s="71"/>
      <c r="F587" s="193" t="str">
        <f t="shared" ref="F587:F609" si="27">IF(ISBLANK(B587),"",E587-D587+1)</f>
        <v/>
      </c>
      <c r="G587" s="71"/>
      <c r="H587" s="66"/>
      <c r="I587" s="62"/>
      <c r="J587" s="72"/>
      <c r="K587" s="88"/>
      <c r="L587" s="67"/>
      <c r="M587" s="67"/>
      <c r="N587" s="71"/>
      <c r="O587" s="71"/>
      <c r="P587" s="63"/>
      <c r="Q587" s="67"/>
      <c r="R587" s="63"/>
      <c r="S587" s="66"/>
      <c r="T587" s="63"/>
      <c r="U587" s="66"/>
      <c r="V587" s="63"/>
      <c r="W587" s="63"/>
      <c r="X587" s="63"/>
      <c r="Y587" s="66"/>
      <c r="Z587" s="191" t="str">
        <f t="shared" si="26"/>
        <v/>
      </c>
      <c r="AA587" s="192" t="str">
        <f t="shared" si="25"/>
        <v/>
      </c>
    </row>
    <row r="588" spans="1:27" x14ac:dyDescent="0.35">
      <c r="A588" s="156">
        <v>579</v>
      </c>
      <c r="B588" s="60"/>
      <c r="C588" s="60"/>
      <c r="D588" s="71"/>
      <c r="E588" s="71"/>
      <c r="F588" s="193" t="str">
        <f t="shared" si="27"/>
        <v/>
      </c>
      <c r="G588" s="71"/>
      <c r="H588" s="66"/>
      <c r="I588" s="62"/>
      <c r="J588" s="72"/>
      <c r="K588" s="88"/>
      <c r="L588" s="67"/>
      <c r="M588" s="67"/>
      <c r="N588" s="71"/>
      <c r="O588" s="71"/>
      <c r="P588" s="63"/>
      <c r="Q588" s="67"/>
      <c r="R588" s="63"/>
      <c r="S588" s="66"/>
      <c r="T588" s="63"/>
      <c r="U588" s="66"/>
      <c r="V588" s="63"/>
      <c r="W588" s="63"/>
      <c r="X588" s="63"/>
      <c r="Y588" s="66"/>
      <c r="Z588" s="191" t="str">
        <f t="shared" si="26"/>
        <v/>
      </c>
      <c r="AA588" s="192" t="str">
        <f t="shared" ref="AA588:AA609" si="28">IF(ISBLANK(B588),"",IF(I588="скм/м",F588*(H588*Z588*(IF(K588="Мониторинг с использованием систем непрерывного мониторинга выбросов (CEMS)",L588,P588)/100)*0.6776*1*1440*(1/1000)),F588*(H588*Z588*(IF(K588="Мониторинг с использованием систем непрерывного мониторинга выбросов (CEMS)",L588,P588)/100)*0.6776*(288.706/R588)*(T588/101325)*1440*(1/1000))))</f>
        <v/>
      </c>
    </row>
    <row r="589" spans="1:27" x14ac:dyDescent="0.35">
      <c r="A589" s="156">
        <v>580</v>
      </c>
      <c r="B589" s="60"/>
      <c r="C589" s="60"/>
      <c r="D589" s="71"/>
      <c r="E589" s="71"/>
      <c r="F589" s="193" t="str">
        <f t="shared" si="27"/>
        <v/>
      </c>
      <c r="G589" s="71"/>
      <c r="H589" s="66"/>
      <c r="I589" s="62"/>
      <c r="J589" s="72"/>
      <c r="K589" s="88"/>
      <c r="L589" s="67"/>
      <c r="M589" s="67"/>
      <c r="N589" s="71"/>
      <c r="O589" s="71"/>
      <c r="P589" s="63"/>
      <c r="Q589" s="67"/>
      <c r="R589" s="63"/>
      <c r="S589" s="66"/>
      <c r="T589" s="63"/>
      <c r="U589" s="66"/>
      <c r="V589" s="63"/>
      <c r="W589" s="63"/>
      <c r="X589" s="63"/>
      <c r="Y589" s="66"/>
      <c r="Z589" s="191" t="str">
        <f t="shared" ref="Z589:Z609" si="29">IF(ISBLANK(B589),"",IF(X589=0,1,(IF(V589="Скорость потока измерялась на сухой основе, а концентрация CH4 измерялась на влажной основе",1/(1-X589),1-X589))))</f>
        <v/>
      </c>
      <c r="AA589" s="192" t="str">
        <f t="shared" si="28"/>
        <v/>
      </c>
    </row>
    <row r="590" spans="1:27" x14ac:dyDescent="0.35">
      <c r="A590" s="156">
        <v>581</v>
      </c>
      <c r="B590" s="60"/>
      <c r="C590" s="60"/>
      <c r="D590" s="71"/>
      <c r="E590" s="71"/>
      <c r="F590" s="193" t="str">
        <f t="shared" si="27"/>
        <v/>
      </c>
      <c r="G590" s="71"/>
      <c r="H590" s="66"/>
      <c r="I590" s="62"/>
      <c r="J590" s="72"/>
      <c r="K590" s="88"/>
      <c r="L590" s="67"/>
      <c r="M590" s="67"/>
      <c r="N590" s="71"/>
      <c r="O590" s="71"/>
      <c r="P590" s="63"/>
      <c r="Q590" s="67"/>
      <c r="R590" s="63"/>
      <c r="S590" s="66"/>
      <c r="T590" s="63"/>
      <c r="U590" s="66"/>
      <c r="V590" s="63"/>
      <c r="W590" s="63"/>
      <c r="X590" s="63"/>
      <c r="Y590" s="66"/>
      <c r="Z590" s="191" t="str">
        <f t="shared" si="29"/>
        <v/>
      </c>
      <c r="AA590" s="192" t="str">
        <f t="shared" si="28"/>
        <v/>
      </c>
    </row>
    <row r="591" spans="1:27" x14ac:dyDescent="0.35">
      <c r="A591" s="156">
        <v>582</v>
      </c>
      <c r="B591" s="60"/>
      <c r="C591" s="60"/>
      <c r="D591" s="71"/>
      <c r="E591" s="71"/>
      <c r="F591" s="193" t="str">
        <f t="shared" si="27"/>
        <v/>
      </c>
      <c r="G591" s="71"/>
      <c r="H591" s="66"/>
      <c r="I591" s="62"/>
      <c r="J591" s="72"/>
      <c r="K591" s="88"/>
      <c r="L591" s="67"/>
      <c r="M591" s="67"/>
      <c r="N591" s="71"/>
      <c r="O591" s="71"/>
      <c r="P591" s="63"/>
      <c r="Q591" s="67"/>
      <c r="R591" s="63"/>
      <c r="S591" s="66"/>
      <c r="T591" s="63"/>
      <c r="U591" s="66"/>
      <c r="V591" s="63"/>
      <c r="W591" s="63"/>
      <c r="X591" s="63"/>
      <c r="Y591" s="66"/>
      <c r="Z591" s="191" t="str">
        <f t="shared" si="29"/>
        <v/>
      </c>
      <c r="AA591" s="192" t="str">
        <f t="shared" si="28"/>
        <v/>
      </c>
    </row>
    <row r="592" spans="1:27" x14ac:dyDescent="0.35">
      <c r="A592" s="156">
        <v>583</v>
      </c>
      <c r="B592" s="60"/>
      <c r="C592" s="60"/>
      <c r="D592" s="71"/>
      <c r="E592" s="71"/>
      <c r="F592" s="193" t="str">
        <f t="shared" si="27"/>
        <v/>
      </c>
      <c r="G592" s="71"/>
      <c r="H592" s="66"/>
      <c r="I592" s="62"/>
      <c r="J592" s="72"/>
      <c r="K592" s="88"/>
      <c r="L592" s="67"/>
      <c r="M592" s="67"/>
      <c r="N592" s="71"/>
      <c r="O592" s="71"/>
      <c r="P592" s="63"/>
      <c r="Q592" s="67"/>
      <c r="R592" s="63"/>
      <c r="S592" s="66"/>
      <c r="T592" s="63"/>
      <c r="U592" s="66"/>
      <c r="V592" s="63"/>
      <c r="W592" s="63"/>
      <c r="X592" s="63"/>
      <c r="Y592" s="66"/>
      <c r="Z592" s="191" t="str">
        <f t="shared" si="29"/>
        <v/>
      </c>
      <c r="AA592" s="192" t="str">
        <f t="shared" si="28"/>
        <v/>
      </c>
    </row>
    <row r="593" spans="1:27" x14ac:dyDescent="0.35">
      <c r="A593" s="156">
        <v>584</v>
      </c>
      <c r="B593" s="60"/>
      <c r="C593" s="60"/>
      <c r="D593" s="71"/>
      <c r="E593" s="71"/>
      <c r="F593" s="193" t="str">
        <f t="shared" si="27"/>
        <v/>
      </c>
      <c r="G593" s="71"/>
      <c r="H593" s="66"/>
      <c r="I593" s="62"/>
      <c r="J593" s="72"/>
      <c r="K593" s="88"/>
      <c r="L593" s="67"/>
      <c r="M593" s="67"/>
      <c r="N593" s="71"/>
      <c r="O593" s="71"/>
      <c r="P593" s="63"/>
      <c r="Q593" s="67"/>
      <c r="R593" s="63"/>
      <c r="S593" s="66"/>
      <c r="T593" s="63"/>
      <c r="U593" s="66"/>
      <c r="V593" s="63"/>
      <c r="W593" s="63"/>
      <c r="X593" s="63"/>
      <c r="Y593" s="66"/>
      <c r="Z593" s="191" t="str">
        <f t="shared" si="29"/>
        <v/>
      </c>
      <c r="AA593" s="192" t="str">
        <f t="shared" si="28"/>
        <v/>
      </c>
    </row>
    <row r="594" spans="1:27" x14ac:dyDescent="0.35">
      <c r="A594" s="156">
        <v>585</v>
      </c>
      <c r="B594" s="60"/>
      <c r="C594" s="60"/>
      <c r="D594" s="71"/>
      <c r="E594" s="71"/>
      <c r="F594" s="193" t="str">
        <f t="shared" si="27"/>
        <v/>
      </c>
      <c r="G594" s="71"/>
      <c r="H594" s="66"/>
      <c r="I594" s="62"/>
      <c r="J594" s="72"/>
      <c r="K594" s="88"/>
      <c r="L594" s="67"/>
      <c r="M594" s="67"/>
      <c r="N594" s="71"/>
      <c r="O594" s="71"/>
      <c r="P594" s="63"/>
      <c r="Q594" s="67"/>
      <c r="R594" s="63"/>
      <c r="S594" s="66"/>
      <c r="T594" s="63"/>
      <c r="U594" s="66"/>
      <c r="V594" s="63"/>
      <c r="W594" s="63"/>
      <c r="X594" s="63"/>
      <c r="Y594" s="66"/>
      <c r="Z594" s="191" t="str">
        <f t="shared" si="29"/>
        <v/>
      </c>
      <c r="AA594" s="192" t="str">
        <f t="shared" si="28"/>
        <v/>
      </c>
    </row>
    <row r="595" spans="1:27" x14ac:dyDescent="0.35">
      <c r="A595" s="156">
        <v>586</v>
      </c>
      <c r="B595" s="60"/>
      <c r="C595" s="60"/>
      <c r="D595" s="71"/>
      <c r="E595" s="71"/>
      <c r="F595" s="193" t="str">
        <f t="shared" si="27"/>
        <v/>
      </c>
      <c r="G595" s="71"/>
      <c r="H595" s="66"/>
      <c r="I595" s="62"/>
      <c r="J595" s="72"/>
      <c r="K595" s="88"/>
      <c r="L595" s="67"/>
      <c r="M595" s="67"/>
      <c r="N595" s="71"/>
      <c r="O595" s="71"/>
      <c r="P595" s="63"/>
      <c r="Q595" s="67"/>
      <c r="R595" s="63"/>
      <c r="S595" s="66"/>
      <c r="T595" s="63"/>
      <c r="U595" s="66"/>
      <c r="V595" s="63"/>
      <c r="W595" s="63"/>
      <c r="X595" s="63"/>
      <c r="Y595" s="66"/>
      <c r="Z595" s="191" t="str">
        <f t="shared" si="29"/>
        <v/>
      </c>
      <c r="AA595" s="192" t="str">
        <f t="shared" si="28"/>
        <v/>
      </c>
    </row>
    <row r="596" spans="1:27" x14ac:dyDescent="0.35">
      <c r="A596" s="156">
        <v>587</v>
      </c>
      <c r="B596" s="60"/>
      <c r="C596" s="60"/>
      <c r="D596" s="71"/>
      <c r="E596" s="71"/>
      <c r="F596" s="193" t="str">
        <f t="shared" si="27"/>
        <v/>
      </c>
      <c r="G596" s="71"/>
      <c r="H596" s="66"/>
      <c r="I596" s="62"/>
      <c r="J596" s="72"/>
      <c r="K596" s="88"/>
      <c r="L596" s="67"/>
      <c r="M596" s="67"/>
      <c r="N596" s="71"/>
      <c r="O596" s="71"/>
      <c r="P596" s="63"/>
      <c r="Q596" s="67"/>
      <c r="R596" s="63"/>
      <c r="S596" s="66"/>
      <c r="T596" s="63"/>
      <c r="U596" s="66"/>
      <c r="V596" s="63"/>
      <c r="W596" s="63"/>
      <c r="X596" s="63"/>
      <c r="Y596" s="66"/>
      <c r="Z596" s="191" t="str">
        <f t="shared" si="29"/>
        <v/>
      </c>
      <c r="AA596" s="192" t="str">
        <f t="shared" si="28"/>
        <v/>
      </c>
    </row>
    <row r="597" spans="1:27" x14ac:dyDescent="0.35">
      <c r="A597" s="156">
        <v>588</v>
      </c>
      <c r="B597" s="60"/>
      <c r="C597" s="60"/>
      <c r="D597" s="71"/>
      <c r="E597" s="71"/>
      <c r="F597" s="193" t="str">
        <f t="shared" si="27"/>
        <v/>
      </c>
      <c r="G597" s="71"/>
      <c r="H597" s="66"/>
      <c r="I597" s="62"/>
      <c r="J597" s="72"/>
      <c r="K597" s="88"/>
      <c r="L597" s="67"/>
      <c r="M597" s="67"/>
      <c r="N597" s="71"/>
      <c r="O597" s="71"/>
      <c r="P597" s="63"/>
      <c r="Q597" s="67"/>
      <c r="R597" s="63"/>
      <c r="S597" s="66"/>
      <c r="T597" s="63"/>
      <c r="U597" s="66"/>
      <c r="V597" s="63"/>
      <c r="W597" s="63"/>
      <c r="X597" s="63"/>
      <c r="Y597" s="66"/>
      <c r="Z597" s="191" t="str">
        <f t="shared" si="29"/>
        <v/>
      </c>
      <c r="AA597" s="192" t="str">
        <f t="shared" si="28"/>
        <v/>
      </c>
    </row>
    <row r="598" spans="1:27" x14ac:dyDescent="0.35">
      <c r="A598" s="156">
        <v>589</v>
      </c>
      <c r="B598" s="60"/>
      <c r="C598" s="60"/>
      <c r="D598" s="71"/>
      <c r="E598" s="71"/>
      <c r="F598" s="193" t="str">
        <f t="shared" si="27"/>
        <v/>
      </c>
      <c r="G598" s="71"/>
      <c r="H598" s="66"/>
      <c r="I598" s="62"/>
      <c r="J598" s="72"/>
      <c r="K598" s="88"/>
      <c r="L598" s="67"/>
      <c r="M598" s="67"/>
      <c r="N598" s="71"/>
      <c r="O598" s="71"/>
      <c r="P598" s="63"/>
      <c r="Q598" s="67"/>
      <c r="R598" s="63"/>
      <c r="S598" s="66"/>
      <c r="T598" s="63"/>
      <c r="U598" s="66"/>
      <c r="V598" s="63"/>
      <c r="W598" s="63"/>
      <c r="X598" s="63"/>
      <c r="Y598" s="66"/>
      <c r="Z598" s="191" t="str">
        <f t="shared" si="29"/>
        <v/>
      </c>
      <c r="AA598" s="192" t="str">
        <f t="shared" si="28"/>
        <v/>
      </c>
    </row>
    <row r="599" spans="1:27" x14ac:dyDescent="0.35">
      <c r="A599" s="156">
        <v>590</v>
      </c>
      <c r="B599" s="60"/>
      <c r="C599" s="60"/>
      <c r="D599" s="71"/>
      <c r="E599" s="71"/>
      <c r="F599" s="193" t="str">
        <f t="shared" si="27"/>
        <v/>
      </c>
      <c r="G599" s="71"/>
      <c r="H599" s="66"/>
      <c r="I599" s="62"/>
      <c r="J599" s="72"/>
      <c r="K599" s="88"/>
      <c r="L599" s="67"/>
      <c r="M599" s="67"/>
      <c r="N599" s="71"/>
      <c r="O599" s="71"/>
      <c r="P599" s="63"/>
      <c r="Q599" s="67"/>
      <c r="R599" s="63"/>
      <c r="S599" s="66"/>
      <c r="T599" s="63"/>
      <c r="U599" s="66"/>
      <c r="V599" s="63"/>
      <c r="W599" s="63"/>
      <c r="X599" s="63"/>
      <c r="Y599" s="66"/>
      <c r="Z599" s="191" t="str">
        <f t="shared" si="29"/>
        <v/>
      </c>
      <c r="AA599" s="192" t="str">
        <f t="shared" si="28"/>
        <v/>
      </c>
    </row>
    <row r="600" spans="1:27" x14ac:dyDescent="0.35">
      <c r="A600" s="156">
        <v>591</v>
      </c>
      <c r="B600" s="60"/>
      <c r="C600" s="60"/>
      <c r="D600" s="71"/>
      <c r="E600" s="71"/>
      <c r="F600" s="193" t="str">
        <f t="shared" si="27"/>
        <v/>
      </c>
      <c r="G600" s="71"/>
      <c r="H600" s="66"/>
      <c r="I600" s="62"/>
      <c r="J600" s="72"/>
      <c r="K600" s="88"/>
      <c r="L600" s="67"/>
      <c r="M600" s="67"/>
      <c r="N600" s="71"/>
      <c r="O600" s="71"/>
      <c r="P600" s="63"/>
      <c r="Q600" s="67"/>
      <c r="R600" s="63"/>
      <c r="S600" s="66"/>
      <c r="T600" s="63"/>
      <c r="U600" s="66"/>
      <c r="V600" s="63"/>
      <c r="W600" s="63"/>
      <c r="X600" s="63"/>
      <c r="Y600" s="66"/>
      <c r="Z600" s="191" t="str">
        <f t="shared" si="29"/>
        <v/>
      </c>
      <c r="AA600" s="192" t="str">
        <f t="shared" si="28"/>
        <v/>
      </c>
    </row>
    <row r="601" spans="1:27" x14ac:dyDescent="0.35">
      <c r="A601" s="156">
        <v>592</v>
      </c>
      <c r="B601" s="60"/>
      <c r="C601" s="60"/>
      <c r="D601" s="71"/>
      <c r="E601" s="71"/>
      <c r="F601" s="193" t="str">
        <f t="shared" si="27"/>
        <v/>
      </c>
      <c r="G601" s="71"/>
      <c r="H601" s="66"/>
      <c r="I601" s="62"/>
      <c r="J601" s="72"/>
      <c r="K601" s="88"/>
      <c r="L601" s="67"/>
      <c r="M601" s="67"/>
      <c r="N601" s="71"/>
      <c r="O601" s="71"/>
      <c r="P601" s="63"/>
      <c r="Q601" s="67"/>
      <c r="R601" s="63"/>
      <c r="S601" s="66"/>
      <c r="T601" s="63"/>
      <c r="U601" s="66"/>
      <c r="V601" s="63"/>
      <c r="W601" s="63"/>
      <c r="X601" s="63"/>
      <c r="Y601" s="66"/>
      <c r="Z601" s="191" t="str">
        <f t="shared" si="29"/>
        <v/>
      </c>
      <c r="AA601" s="192" t="str">
        <f t="shared" si="28"/>
        <v/>
      </c>
    </row>
    <row r="602" spans="1:27" x14ac:dyDescent="0.35">
      <c r="A602" s="156">
        <v>593</v>
      </c>
      <c r="B602" s="60"/>
      <c r="C602" s="60"/>
      <c r="D602" s="71"/>
      <c r="E602" s="71"/>
      <c r="F602" s="193" t="str">
        <f t="shared" si="27"/>
        <v/>
      </c>
      <c r="G602" s="71"/>
      <c r="H602" s="66"/>
      <c r="I602" s="62"/>
      <c r="J602" s="72"/>
      <c r="K602" s="88"/>
      <c r="L602" s="67"/>
      <c r="M602" s="67"/>
      <c r="N602" s="71"/>
      <c r="O602" s="71"/>
      <c r="P602" s="63"/>
      <c r="Q602" s="67"/>
      <c r="R602" s="63"/>
      <c r="S602" s="66"/>
      <c r="T602" s="63"/>
      <c r="U602" s="66"/>
      <c r="V602" s="63"/>
      <c r="W602" s="63"/>
      <c r="X602" s="63"/>
      <c r="Y602" s="66"/>
      <c r="Z602" s="191" t="str">
        <f t="shared" si="29"/>
        <v/>
      </c>
      <c r="AA602" s="192" t="str">
        <f t="shared" si="28"/>
        <v/>
      </c>
    </row>
    <row r="603" spans="1:27" x14ac:dyDescent="0.35">
      <c r="A603" s="156">
        <v>594</v>
      </c>
      <c r="B603" s="60"/>
      <c r="C603" s="60"/>
      <c r="D603" s="71"/>
      <c r="E603" s="71"/>
      <c r="F603" s="193" t="str">
        <f t="shared" si="27"/>
        <v/>
      </c>
      <c r="G603" s="71"/>
      <c r="H603" s="66"/>
      <c r="I603" s="62"/>
      <c r="J603" s="72"/>
      <c r="K603" s="88"/>
      <c r="L603" s="67"/>
      <c r="M603" s="67"/>
      <c r="N603" s="71"/>
      <c r="O603" s="71"/>
      <c r="P603" s="63"/>
      <c r="Q603" s="67"/>
      <c r="R603" s="63"/>
      <c r="S603" s="66"/>
      <c r="T603" s="63"/>
      <c r="U603" s="66"/>
      <c r="V603" s="63"/>
      <c r="W603" s="63"/>
      <c r="X603" s="63"/>
      <c r="Y603" s="66"/>
      <c r="Z603" s="191" t="str">
        <f t="shared" si="29"/>
        <v/>
      </c>
      <c r="AA603" s="192" t="str">
        <f t="shared" si="28"/>
        <v/>
      </c>
    </row>
    <row r="604" spans="1:27" x14ac:dyDescent="0.35">
      <c r="A604" s="156">
        <v>595</v>
      </c>
      <c r="B604" s="60"/>
      <c r="C604" s="60"/>
      <c r="D604" s="71"/>
      <c r="E604" s="71"/>
      <c r="F604" s="193" t="str">
        <f t="shared" si="27"/>
        <v/>
      </c>
      <c r="G604" s="71"/>
      <c r="H604" s="66"/>
      <c r="I604" s="62"/>
      <c r="J604" s="72"/>
      <c r="K604" s="88"/>
      <c r="L604" s="67"/>
      <c r="M604" s="67"/>
      <c r="N604" s="71"/>
      <c r="O604" s="71"/>
      <c r="P604" s="63"/>
      <c r="Q604" s="67"/>
      <c r="R604" s="63"/>
      <c r="S604" s="66"/>
      <c r="T604" s="63"/>
      <c r="U604" s="66"/>
      <c r="V604" s="63"/>
      <c r="W604" s="63"/>
      <c r="X604" s="63"/>
      <c r="Y604" s="66"/>
      <c r="Z604" s="191" t="str">
        <f t="shared" si="29"/>
        <v/>
      </c>
      <c r="AA604" s="192" t="str">
        <f t="shared" si="28"/>
        <v/>
      </c>
    </row>
    <row r="605" spans="1:27" x14ac:dyDescent="0.35">
      <c r="A605" s="156">
        <v>596</v>
      </c>
      <c r="B605" s="60"/>
      <c r="C605" s="60"/>
      <c r="D605" s="71"/>
      <c r="E605" s="71"/>
      <c r="F605" s="193" t="str">
        <f t="shared" si="27"/>
        <v/>
      </c>
      <c r="G605" s="71"/>
      <c r="H605" s="66"/>
      <c r="I605" s="62"/>
      <c r="J605" s="72"/>
      <c r="K605" s="88"/>
      <c r="L605" s="67"/>
      <c r="M605" s="67"/>
      <c r="N605" s="71"/>
      <c r="O605" s="71"/>
      <c r="P605" s="63"/>
      <c r="Q605" s="67"/>
      <c r="R605" s="63"/>
      <c r="S605" s="66"/>
      <c r="T605" s="63"/>
      <c r="U605" s="66"/>
      <c r="V605" s="63"/>
      <c r="W605" s="63"/>
      <c r="X605" s="63"/>
      <c r="Y605" s="66"/>
      <c r="Z605" s="191" t="str">
        <f t="shared" si="29"/>
        <v/>
      </c>
      <c r="AA605" s="192" t="str">
        <f t="shared" si="28"/>
        <v/>
      </c>
    </row>
    <row r="606" spans="1:27" x14ac:dyDescent="0.35">
      <c r="A606" s="156">
        <v>597</v>
      </c>
      <c r="B606" s="60"/>
      <c r="C606" s="60"/>
      <c r="D606" s="71"/>
      <c r="E606" s="71"/>
      <c r="F606" s="193" t="str">
        <f t="shared" si="27"/>
        <v/>
      </c>
      <c r="G606" s="71"/>
      <c r="H606" s="66"/>
      <c r="I606" s="62"/>
      <c r="J606" s="72"/>
      <c r="K606" s="88"/>
      <c r="L606" s="67"/>
      <c r="M606" s="67"/>
      <c r="N606" s="71"/>
      <c r="O606" s="71"/>
      <c r="P606" s="63"/>
      <c r="Q606" s="67"/>
      <c r="R606" s="63"/>
      <c r="S606" s="66"/>
      <c r="T606" s="63"/>
      <c r="U606" s="66"/>
      <c r="V606" s="63"/>
      <c r="W606" s="63"/>
      <c r="X606" s="63"/>
      <c r="Y606" s="66"/>
      <c r="Z606" s="191" t="str">
        <f t="shared" si="29"/>
        <v/>
      </c>
      <c r="AA606" s="192" t="str">
        <f t="shared" si="28"/>
        <v/>
      </c>
    </row>
    <row r="607" spans="1:27" x14ac:dyDescent="0.35">
      <c r="A607" s="156">
        <v>598</v>
      </c>
      <c r="B607" s="60"/>
      <c r="C607" s="60"/>
      <c r="D607" s="71"/>
      <c r="E607" s="71"/>
      <c r="F607" s="193" t="str">
        <f t="shared" si="27"/>
        <v/>
      </c>
      <c r="G607" s="71"/>
      <c r="H607" s="66"/>
      <c r="I607" s="62"/>
      <c r="J607" s="72"/>
      <c r="K607" s="88"/>
      <c r="L607" s="67"/>
      <c r="M607" s="67"/>
      <c r="N607" s="71"/>
      <c r="O607" s="71"/>
      <c r="P607" s="63"/>
      <c r="Q607" s="67"/>
      <c r="R607" s="63"/>
      <c r="S607" s="66"/>
      <c r="T607" s="63"/>
      <c r="U607" s="66"/>
      <c r="V607" s="63"/>
      <c r="W607" s="63"/>
      <c r="X607" s="63"/>
      <c r="Y607" s="66"/>
      <c r="Z607" s="191" t="str">
        <f t="shared" si="29"/>
        <v/>
      </c>
      <c r="AA607" s="192" t="str">
        <f t="shared" si="28"/>
        <v/>
      </c>
    </row>
    <row r="608" spans="1:27" x14ac:dyDescent="0.35">
      <c r="A608" s="156">
        <v>599</v>
      </c>
      <c r="B608" s="60"/>
      <c r="C608" s="60"/>
      <c r="D608" s="71"/>
      <c r="E608" s="71"/>
      <c r="F608" s="193" t="str">
        <f t="shared" si="27"/>
        <v/>
      </c>
      <c r="G608" s="71"/>
      <c r="H608" s="66"/>
      <c r="I608" s="62"/>
      <c r="J608" s="72"/>
      <c r="K608" s="88"/>
      <c r="L608" s="67"/>
      <c r="M608" s="67"/>
      <c r="N608" s="71"/>
      <c r="O608" s="71"/>
      <c r="P608" s="63"/>
      <c r="Q608" s="67"/>
      <c r="R608" s="63"/>
      <c r="S608" s="66"/>
      <c r="T608" s="63"/>
      <c r="U608" s="66"/>
      <c r="V608" s="63"/>
      <c r="W608" s="63"/>
      <c r="X608" s="63"/>
      <c r="Y608" s="66"/>
      <c r="Z608" s="191" t="str">
        <f t="shared" si="29"/>
        <v/>
      </c>
      <c r="AA608" s="192" t="str">
        <f t="shared" si="28"/>
        <v/>
      </c>
    </row>
    <row r="609" spans="1:27" x14ac:dyDescent="0.35">
      <c r="A609" s="156">
        <v>600</v>
      </c>
      <c r="B609" s="60"/>
      <c r="C609" s="60"/>
      <c r="D609" s="71"/>
      <c r="E609" s="71"/>
      <c r="F609" s="193" t="str">
        <f t="shared" si="27"/>
        <v/>
      </c>
      <c r="G609" s="71"/>
      <c r="H609" s="66"/>
      <c r="I609" s="62"/>
      <c r="J609" s="72"/>
      <c r="K609" s="88"/>
      <c r="L609" s="67"/>
      <c r="M609" s="67"/>
      <c r="N609" s="71"/>
      <c r="O609" s="71"/>
      <c r="P609" s="63"/>
      <c r="Q609" s="67"/>
      <c r="R609" s="63"/>
      <c r="S609" s="66"/>
      <c r="T609" s="63"/>
      <c r="U609" s="66"/>
      <c r="V609" s="63"/>
      <c r="W609" s="63"/>
      <c r="X609" s="63"/>
      <c r="Y609" s="66"/>
      <c r="Z609" s="191" t="str">
        <f t="shared" si="29"/>
        <v/>
      </c>
      <c r="AA609" s="192" t="str">
        <f t="shared" si="28"/>
        <v/>
      </c>
    </row>
  </sheetData>
  <sheetProtection algorithmName="SHA-512" hashValue="mtuKY4E/ZGanK0157aI646KRKmPhRiVz8+lGygjLgG6N/fS2Ap22YmkCADUv1+tJho9oZvhIKai/+Wp/woVD/w==" saltValue="5XhFyguqsCPn9jZyLUQWvg==" spinCount="100000" sheet="1" objects="1" scenarios="1"/>
  <mergeCells count="26">
    <mergeCell ref="B2:C2"/>
    <mergeCell ref="Z8:Z9"/>
    <mergeCell ref="R8:R9"/>
    <mergeCell ref="S8:S9"/>
    <mergeCell ref="T8:T9"/>
    <mergeCell ref="U8:U9"/>
    <mergeCell ref="V8:V9"/>
    <mergeCell ref="W8:W9"/>
    <mergeCell ref="H8:H9"/>
    <mergeCell ref="I8:I9"/>
    <mergeCell ref="J8:J9"/>
    <mergeCell ref="B6:E6"/>
    <mergeCell ref="B4:G4"/>
    <mergeCell ref="AA8:AA9"/>
    <mergeCell ref="B8:B9"/>
    <mergeCell ref="C8:C9"/>
    <mergeCell ref="L8:L9"/>
    <mergeCell ref="M8:M9"/>
    <mergeCell ref="N8:O8"/>
    <mergeCell ref="P8:P9"/>
    <mergeCell ref="Q8:Q9"/>
    <mergeCell ref="X8:X9"/>
    <mergeCell ref="Y8:Y9"/>
    <mergeCell ref="G8:G9"/>
    <mergeCell ref="K8:K9"/>
    <mergeCell ref="F8:F9"/>
  </mergeCells>
  <phoneticPr fontId="32" type="noConversion"/>
  <conditionalFormatting sqref="L10:L11">
    <cfRule type="expression" dxfId="18" priority="8" stopIfTrue="1">
      <formula>#REF!&lt;&gt;"Monitored using 98.324(c)(1)"</formula>
    </cfRule>
  </conditionalFormatting>
  <conditionalFormatting sqref="M10:O11 L12:O609">
    <cfRule type="expression" dxfId="17" priority="26" stopIfTrue="1">
      <formula>#REF!&lt;&gt;"Monitored using 98.324(c)(1)"</formula>
    </cfRule>
  </conditionalFormatting>
  <conditionalFormatting sqref="P10:P609">
    <cfRule type="expression" dxfId="16" priority="7">
      <formula>$K10="Мониторинг с использованием систем непрерывного мониторинга выбросов (CEMS)"</formula>
    </cfRule>
  </conditionalFormatting>
  <conditionalFormatting sqref="Q10:Q609">
    <cfRule type="expression" dxfId="15" priority="25" stopIfTrue="1">
      <formula>#REF!&lt;&gt;"Monitored using 98.324(c)(2)"</formula>
    </cfRule>
  </conditionalFormatting>
  <conditionalFormatting sqref="R10:R609">
    <cfRule type="expression" dxfId="14" priority="5">
      <formula>$I10="скм/м"</formula>
    </cfRule>
  </conditionalFormatting>
  <conditionalFormatting sqref="T10:T609">
    <cfRule type="expression" dxfId="13" priority="4">
      <formula>$I10="скм/м"</formula>
    </cfRule>
  </conditionalFormatting>
  <conditionalFormatting sqref="X10:X609">
    <cfRule type="expression" dxfId="12" priority="1" stopIfTrue="1">
      <formula>$W10="Расходомер использовался и автоматически корректировался на содержание влаги"</formula>
    </cfRule>
    <cfRule type="expression" dxfId="11" priority="2">
      <formula>$V10="Скорость потока и концентрация CH4 измерялись на влажной основе"</formula>
    </cfRule>
    <cfRule type="expression" dxfId="10" priority="3">
      <formula>$V10="Скорость потока и концентрация CH4 измерялись на сухой основе"</formula>
    </cfRule>
  </conditionalFormatting>
  <conditionalFormatting sqref="Z10:Z609">
    <cfRule type="expression" dxfId="9" priority="9" stopIfTrue="1">
      <formula>$X10=""</formula>
    </cfRule>
  </conditionalFormatting>
  <dataValidations count="25">
    <dataValidation showInputMessage="1" showErrorMessage="1" errorTitle="Out of Range" error="You must first select a Quarter, then enter a date prior to the Stop Date and during the selected quarter of the reporting year." promptTitle="Start Date" prompt="Enter the start date for when continuous monitoring equipment is not properly functioning, if applicable" sqref="N10:N609" xr:uid="{00000000-0002-0000-0400-000000000000}"/>
    <dataValidation showInputMessage="1" showErrorMessage="1" errorTitle="Out of Range" error="You must first select a Quarter, then enter a date occurring after the Start Date and during the selected quarter of the reporting year." promptTitle="Stop Date" prompt="Enter the stop date for when continuous monitoring equipment is not properly functioning, if applicable " sqref="O10:O609" xr:uid="{00000000-0002-0000-0400-000001000000}"/>
    <dataValidation showInputMessage="1" showErrorMessage="1" errorTitle="Out of Range" error="You must first select a Quarter, then enter a date occurring after the Start Date and during the selected quarter of the reporting year." promptTitle="Stop Date" prompt="Enter the stop date for when degasification of mining operations is taking place " sqref="E10:E609" xr:uid="{00000000-0002-0000-0400-000002000000}"/>
    <dataValidation showInputMessage="1" showErrorMessage="1" errorTitle="Out of Range" error="You must first select a Quarter, then enter a date prior to the Stop Date and during the selected quarter of the reporting year." promptTitle="Start Date" prompt="Enter the start date for when degasification of mining operations is taking place " sqref="D10:D609" xr:uid="{00000000-0002-0000-0400-000003000000}"/>
    <dataValidation type="decimal" showInputMessage="1" showErrorMessage="1" errorTitle="Invalid Entry" error="You must enter a value that is greater than zero and less than 8784 hours and in blue cells only. You must correct the current value before continuing." promptTitle="Missing Data" prompt="Enter the length of time that missing data are used for the monthly CEMS CH4 concentration used to calculate CH4 liberated from degasification systems (average from daily data), in hours " sqref="M10:M609" xr:uid="{00000000-0002-0000-0400-000005000000}">
      <formula1>0</formula1>
      <formula2>8784</formula2>
    </dataValidation>
    <dataValidation type="decimal" errorStyle="warning" operator="greaterThanOrEqual" showInputMessage="1" showErrorMessage="1" error="The value you have provided is outside the EPA estimated range or in a disabled (black) cell.  Please double check this value and revise, if necessary. If you believe it to be correct, please submit the value as is." promptTitle="CEMS CH4 Concentration" prompt="Enter the monthly CEMS CH4 concentration used to calculate CH4 liberated from degasification systems (average from daily data), in volumetric percent" sqref="L10:L609" xr:uid="{00000000-0002-0000-0400-000006000000}">
      <formula1>-5000000000</formula1>
    </dataValidation>
    <dataValidation type="decimal" operator="greaterThanOrEqual" allowBlank="1" showInputMessage="1" showErrorMessage="1" errorTitle="Invalid Entry" error="Value must be greater than or equal to zero." prompt="Enter the monthly volumetric flow rate used in Eq. 3 in units of acfm or scfm based on your selection in the previous column." sqref="H10:H609" xr:uid="{00000000-0002-0000-0400-000007000000}">
      <formula1>0</formula1>
    </dataValidation>
    <dataValidation type="decimal" allowBlank="1" showInputMessage="1" showErrorMessage="1" error="Youmust enter a value that is greater than zero or les than 8784 hours and in blue cells only.  You must correct the value before continuing." promptTitle="Substitute Data" prompt="Enter the length of time that substitute data are used for the monthly volumetric flow rate used to calculate CH4 liberated from degasification systems, used in Equation 3, in hours" sqref="J10:J609" xr:uid="{00000000-0002-0000-0400-000008000000}">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monthly CH4 concentration data based on results from data used to calculate CH4 liberated from degasification systems, in hours" sqref="Q10:Q609" xr:uid="{00000000-0002-0000-0400-000009000000}">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temperature used in Equation 3, in hours" sqref="S10:S609" xr:uid="{00000000-0002-0000-0400-00000A000000}">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pressure used in Equation 3, in hours" sqref="U10:U609" xr:uid="{00000000-0002-0000-0400-00000B000000}">
      <formula1>0</formula1>
      <formula2>8784</formula2>
    </dataValidation>
    <dataValidation type="list" allowBlank="1" showInputMessage="1" showErrorMessage="1" errorTitle="Invalid Entry" prompt="Enter whether the Monthly Ventilation Flow Rate and the Monthly CH4 Concentration were measured on the same basis.  " sqref="V10:V609" xr:uid="{00000000-0002-0000-0400-00000C000000}">
      <formula1>$AC$17:$AC$20</formula1>
    </dataValidation>
    <dataValidation type="list" allowBlank="1" showInputMessage="1" showErrorMessage="1" errorTitle="Invalid Entry" prompt="Enter whether a flow meter was used to measure Monthly Ventilation Flow Rate or CH4 concentration.  If a flow meter was used, indicate if the flow meter automatically corrected for moisture content. " sqref="W10:W609" xr:uid="{00000000-0002-0000-0400-00000D000000}">
      <formula1>$AC$13:$AC$15</formula1>
    </dataValidation>
    <dataValidation type="decimal" operator="greaterThanOrEqual" allowBlank="1" showInputMessage="1" showErrorMessage="1" error="Value must be numeric" prompt="Enter the moisture content used in Eq. 3 in units of cubic meter water per cubic meter emitted gas (parameter fH2O)" sqref="X10:X609" xr:uid="{00000000-0002-0000-0400-00000E000000}">
      <formula1>-500000000</formula1>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moisture content used in Equation 3, in hours " sqref="Y10:Y609" xr:uid="{00000000-0002-0000-0400-00000F000000}">
      <formula1>0</formula1>
      <formula2>8784</formula2>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Monitoring Point" prompt="Select the degasification gas collection system monitoring point" sqref="B10:B609" xr:uid="{00000000-0002-0000-0400-000011000000}">
      <formula1>IF($B$8="",$A$1,CMPW)</formula1>
    </dataValidation>
    <dataValidation type="list" showInputMessage="1" showErrorMessage="1" sqref="C10:C609" xr:uid="{00000000-0002-0000-0400-000012000000}">
      <formula1>"январь, февраль, март, апрель, май, июнь, июль, август, сентябрь, октябрь, ноябрь, декабрь"</formula1>
    </dataValidation>
    <dataValidation type="list" showInputMessage="1" showErrorMessage="1" errorTitle="Out of Range" error="You must first select a Quarter, then enter a date occurring after the Start Date and during the selected quarter of the reporting year." promptTitle="Methods" prompt="Select the method used to determine flow rate" sqref="G10:G609" xr:uid="{00000000-0002-0000-0400-000014000000}">
      <formula1>Methods</formula1>
    </dataValidation>
    <dataValidation type="list" showInputMessage="1" showErrorMessage="1" error="Youmust enter a value that is greater than zero or les than 8784 hours and in blue cells only.  You must correct the value before continuing." promptTitle="Method" prompt="Select the method used to determine CH4 concentration" sqref="K10:K609" xr:uid="{00000000-0002-0000-0400-000015000000}">
      <formula1>Methods</formula1>
    </dataValidation>
    <dataValidation showInputMessage="1" showErrorMessage="1" errorTitle="Out of Range" error="You must first select a Quarter, then enter a date occurring after the Start Date and during the selected quarter of the reporting year." promptTitle="Number of Days" prompt="Calculate of enter the number of full days with active degasification system" sqref="F10:F609" xr:uid="{00000000-0002-0000-0400-000016000000}"/>
    <dataValidation type="decimal" operator="greaterThanOrEqual" allowBlank="1" showInputMessage="1" showErrorMessage="1" error="Value must be numeric" prompt="Enter the temperature used in Eq. 3 in °C (parameter Tl)" sqref="R10:R609" xr:uid="{00000000-0002-0000-0400-000017000000}">
      <formula1>-500000000</formula1>
    </dataValidation>
    <dataValidation type="decimal" operator="greaterThanOrEqual" allowBlank="1" showInputMessage="1" showErrorMessage="1" error="Value must be numeric" prompt="Enter the pressure used in Eq. 3 in units of Pa (parameter Pl)" sqref="T10:T609" xr:uid="{00000000-0002-0000-0400-000018000000}">
      <formula1>-500000000</formula1>
    </dataValidation>
    <dataValidation type="decimal" operator="greaterThanOrEqual" allowBlank="1" showInputMessage="1" showErrorMessage="1" error="Value must be numeric" promptTitle="CH4 Concentration" prompt="Enter the monthly CH4 concentration based on results from weekly sampling data." sqref="P10:P609" xr:uid="{00000000-0002-0000-0400-000019000000}">
      <formula1>-500000000</formula1>
    </dataValidation>
    <dataValidation type="decimal" operator="greaterThanOrEqual" allowBlank="1" showInputMessage="1" showErrorMessage="1" error="Value must be numeric" promptTitle="Moisture Correction Factor" prompt="This data is automatically filled in based on if the flow meter used standardizes conditions or if flow rate and CH4 concentration are taken on a different basis." sqref="Z10:Z609" xr:uid="{00000000-0002-0000-0400-00001A000000}">
      <formula1>-500000000</formula1>
    </dataValidation>
    <dataValidation type="list" allowBlank="1" showInputMessage="1" showErrorMessage="1" error="Please use the drop-down menu to select units" prompt="Use the drop-down menu to select the units used for parameter Vl, monthly volumetric flow rate" sqref="I10:I609" xr:uid="{931A6113-2A1A-4ABD-BB13-AA91FE2873BD}">
      <formula1>"фкм/м, скм/м"</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A1:Q106"/>
  <sheetViews>
    <sheetView zoomScale="85" zoomScaleNormal="85" workbookViewId="0">
      <selection activeCell="F9" sqref="F9"/>
    </sheetView>
  </sheetViews>
  <sheetFormatPr defaultColWidth="8.6328125" defaultRowHeight="14" x14ac:dyDescent="0.35"/>
  <cols>
    <col min="1" max="1" width="5" style="150" bestFit="1" customWidth="1"/>
    <col min="2" max="2" width="36" style="150" customWidth="1"/>
    <col min="3" max="4" width="46.6328125" style="150" customWidth="1"/>
    <col min="5" max="5" width="22.6328125" style="150" customWidth="1"/>
    <col min="6" max="8" width="20.6328125" style="150" customWidth="1"/>
    <col min="9" max="9" width="14" style="219" customWidth="1"/>
    <col min="10" max="10" width="33.453125" style="219" hidden="1" customWidth="1"/>
    <col min="11" max="16" width="14" style="219" hidden="1" customWidth="1"/>
    <col min="17" max="17" width="14" style="219" customWidth="1"/>
    <col min="18" max="54" width="14" style="2" customWidth="1"/>
    <col min="55" max="16384" width="8.6328125" style="2"/>
  </cols>
  <sheetData>
    <row r="1" spans="1:17" ht="18" x14ac:dyDescent="0.35">
      <c r="B1" s="220" t="s">
        <v>271</v>
      </c>
      <c r="C1" s="221"/>
      <c r="D1" s="221"/>
    </row>
    <row r="2" spans="1:17" ht="16.399999999999999" customHeight="1" x14ac:dyDescent="0.35">
      <c r="B2" s="296"/>
      <c r="C2" s="296"/>
      <c r="D2" s="283"/>
    </row>
    <row r="3" spans="1:17" ht="16.399999999999999" customHeight="1" x14ac:dyDescent="0.35">
      <c r="B3" s="222" t="s">
        <v>178</v>
      </c>
      <c r="C3" s="221"/>
      <c r="D3" s="221"/>
    </row>
    <row r="4" spans="1:17" ht="69" customHeight="1" x14ac:dyDescent="0.35">
      <c r="B4" s="299" t="s">
        <v>273</v>
      </c>
      <c r="C4" s="300"/>
      <c r="D4" s="301"/>
    </row>
    <row r="5" spans="1:17" ht="16.399999999999999" customHeight="1" x14ac:dyDescent="0.35">
      <c r="B5" s="219"/>
      <c r="C5" s="269"/>
      <c r="D5" s="269"/>
      <c r="E5" s="164"/>
      <c r="F5" s="180"/>
      <c r="G5" s="148"/>
      <c r="H5" s="148"/>
      <c r="K5" s="223"/>
      <c r="L5" s="223"/>
      <c r="M5" s="223"/>
    </row>
    <row r="6" spans="1:17" s="17" customFormat="1" ht="44.25" customHeight="1" x14ac:dyDescent="0.35">
      <c r="A6" s="151" t="s">
        <v>86</v>
      </c>
      <c r="B6" s="334" t="s">
        <v>274</v>
      </c>
      <c r="C6" s="334"/>
      <c r="D6" s="334"/>
      <c r="E6" s="181"/>
      <c r="F6" s="148"/>
      <c r="G6" s="148"/>
      <c r="H6" s="148"/>
      <c r="I6" s="277"/>
      <c r="J6" s="277"/>
      <c r="K6" s="223"/>
      <c r="L6" s="223"/>
      <c r="M6" s="223"/>
      <c r="N6" s="277"/>
      <c r="O6" s="277"/>
      <c r="P6" s="277"/>
      <c r="Q6" s="277"/>
    </row>
    <row r="7" spans="1:17" s="17" customFormat="1" ht="15" customHeight="1" x14ac:dyDescent="0.35">
      <c r="A7" s="170"/>
      <c r="B7" s="228"/>
      <c r="C7" s="277"/>
      <c r="D7" s="277"/>
      <c r="E7" s="181"/>
      <c r="F7" s="182"/>
      <c r="G7" s="182"/>
      <c r="H7" s="182"/>
      <c r="I7" s="277"/>
      <c r="J7" s="277"/>
      <c r="K7" s="277"/>
      <c r="L7" s="277"/>
      <c r="M7" s="277"/>
      <c r="N7" s="277"/>
      <c r="O7" s="277"/>
      <c r="P7" s="277"/>
      <c r="Q7" s="277"/>
    </row>
    <row r="8" spans="1:17" s="17" customFormat="1" x14ac:dyDescent="0.3">
      <c r="A8" s="170"/>
      <c r="B8" s="229" t="s">
        <v>24</v>
      </c>
      <c r="C8" s="229" t="s">
        <v>25</v>
      </c>
      <c r="D8" s="229" t="s">
        <v>31</v>
      </c>
      <c r="E8" s="229" t="s">
        <v>32</v>
      </c>
      <c r="F8" s="229" t="s">
        <v>33</v>
      </c>
      <c r="G8" s="229" t="s">
        <v>34</v>
      </c>
      <c r="H8" s="229" t="s">
        <v>35</v>
      </c>
      <c r="I8" s="277"/>
      <c r="J8" s="277"/>
      <c r="K8" s="277"/>
      <c r="L8" s="277"/>
      <c r="M8" s="277"/>
      <c r="N8" s="277"/>
      <c r="O8" s="277"/>
      <c r="P8" s="277"/>
      <c r="Q8" s="277"/>
    </row>
    <row r="9" spans="1:17" ht="77.5" customHeight="1" x14ac:dyDescent="0.35">
      <c r="B9" s="249" t="s">
        <v>275</v>
      </c>
      <c r="C9" s="249" t="s">
        <v>278</v>
      </c>
      <c r="D9" s="249" t="s">
        <v>276</v>
      </c>
      <c r="E9" s="249" t="s">
        <v>277</v>
      </c>
      <c r="F9" s="249" t="s">
        <v>279</v>
      </c>
      <c r="G9" s="249" t="s">
        <v>280</v>
      </c>
      <c r="H9" s="249" t="s">
        <v>281</v>
      </c>
      <c r="J9" s="219" t="s">
        <v>473</v>
      </c>
      <c r="K9" s="284" t="s">
        <v>87</v>
      </c>
    </row>
    <row r="10" spans="1:17" ht="16.399999999999999" customHeight="1" x14ac:dyDescent="0.35">
      <c r="A10" s="171">
        <v>1</v>
      </c>
      <c r="B10" s="190" t="str">
        <f>K10</f>
        <v/>
      </c>
      <c r="C10" s="133"/>
      <c r="D10" s="62"/>
      <c r="E10" s="62"/>
      <c r="F10" s="62"/>
      <c r="G10" s="62"/>
      <c r="H10" s="62"/>
      <c r="J10" s="219" t="s">
        <v>474</v>
      </c>
      <c r="K10" s="284" t="str" cm="1">
        <f t="array" ref="K10">_xlfn._xlws.FILTER('2. Скважины и стволы'!$B$10:$B$409, '2. Скважины и стволы'!$D$10:$D$409="Да, система дегазации будет описана в вкладке 5. Сбор дегазации", "")</f>
        <v/>
      </c>
    </row>
    <row r="11" spans="1:17" ht="16.399999999999999" customHeight="1" x14ac:dyDescent="0.35">
      <c r="A11" s="171">
        <v>2</v>
      </c>
      <c r="B11" s="190">
        <f t="shared" ref="B11:B27" si="0">K11</f>
        <v>0</v>
      </c>
      <c r="D11" s="62"/>
      <c r="E11" s="62"/>
      <c r="F11" s="62"/>
      <c r="G11" s="62"/>
      <c r="H11" s="62"/>
      <c r="K11" s="284"/>
    </row>
    <row r="12" spans="1:17" ht="16.399999999999999" customHeight="1" x14ac:dyDescent="0.35">
      <c r="A12" s="171">
        <v>3</v>
      </c>
      <c r="B12" s="190">
        <f t="shared" si="0"/>
        <v>0</v>
      </c>
      <c r="C12" s="62"/>
      <c r="D12" s="62"/>
      <c r="E12" s="62"/>
      <c r="F12" s="62"/>
      <c r="G12" s="62"/>
      <c r="H12" s="62"/>
    </row>
    <row r="13" spans="1:17" ht="16.399999999999999" customHeight="1" x14ac:dyDescent="0.35">
      <c r="A13" s="171">
        <v>4</v>
      </c>
      <c r="B13" s="190">
        <f t="shared" si="0"/>
        <v>0</v>
      </c>
      <c r="C13" s="62"/>
      <c r="D13" s="62"/>
      <c r="E13" s="62"/>
      <c r="F13" s="62"/>
      <c r="G13" s="62"/>
      <c r="H13" s="62"/>
      <c r="K13" s="284"/>
    </row>
    <row r="14" spans="1:17" ht="16.399999999999999" customHeight="1" x14ac:dyDescent="0.35">
      <c r="A14" s="171">
        <v>5</v>
      </c>
      <c r="B14" s="190">
        <f t="shared" si="0"/>
        <v>0</v>
      </c>
      <c r="C14" s="62"/>
      <c r="D14" s="62"/>
      <c r="E14" s="62"/>
      <c r="F14" s="62"/>
      <c r="G14" s="62"/>
      <c r="H14" s="62"/>
      <c r="K14" s="284"/>
    </row>
    <row r="15" spans="1:17" ht="16.399999999999999" customHeight="1" x14ac:dyDescent="0.35">
      <c r="A15" s="171">
        <v>6</v>
      </c>
      <c r="B15" s="190">
        <f t="shared" si="0"/>
        <v>0</v>
      </c>
      <c r="C15" s="62"/>
      <c r="D15" s="62"/>
      <c r="E15" s="62"/>
      <c r="F15" s="62"/>
      <c r="G15" s="62"/>
      <c r="H15" s="62"/>
      <c r="K15" s="284"/>
    </row>
    <row r="16" spans="1:17" ht="16.399999999999999" customHeight="1" x14ac:dyDescent="0.35">
      <c r="A16" s="171">
        <v>7</v>
      </c>
      <c r="B16" s="190">
        <f t="shared" si="0"/>
        <v>0</v>
      </c>
      <c r="C16" s="62"/>
      <c r="D16" s="62"/>
      <c r="E16" s="62"/>
      <c r="F16" s="62"/>
      <c r="G16" s="62"/>
      <c r="H16" s="62"/>
      <c r="K16" s="284"/>
    </row>
    <row r="17" spans="1:11" ht="16.399999999999999" customHeight="1" x14ac:dyDescent="0.35">
      <c r="A17" s="171">
        <v>8</v>
      </c>
      <c r="B17" s="190">
        <f t="shared" si="0"/>
        <v>0</v>
      </c>
      <c r="C17" s="62"/>
      <c r="D17" s="62"/>
      <c r="E17" s="62"/>
      <c r="F17" s="62"/>
      <c r="G17" s="62"/>
      <c r="H17" s="62"/>
      <c r="K17" s="284"/>
    </row>
    <row r="18" spans="1:11" ht="16.399999999999999" customHeight="1" x14ac:dyDescent="0.35">
      <c r="A18" s="171">
        <v>9</v>
      </c>
      <c r="B18" s="190">
        <f t="shared" si="0"/>
        <v>0</v>
      </c>
      <c r="C18" s="62"/>
      <c r="D18" s="62"/>
      <c r="E18" s="62"/>
      <c r="F18" s="62"/>
      <c r="G18" s="62"/>
      <c r="H18" s="62"/>
      <c r="K18" s="284"/>
    </row>
    <row r="19" spans="1:11" ht="16.399999999999999" customHeight="1" x14ac:dyDescent="0.35">
      <c r="A19" s="171">
        <v>10</v>
      </c>
      <c r="B19" s="190">
        <f t="shared" si="0"/>
        <v>0</v>
      </c>
      <c r="C19" s="62"/>
      <c r="D19" s="62"/>
      <c r="E19" s="62"/>
      <c r="F19" s="62"/>
      <c r="G19" s="62"/>
      <c r="H19" s="62"/>
      <c r="K19" s="284"/>
    </row>
    <row r="20" spans="1:11" ht="16.399999999999999" customHeight="1" x14ac:dyDescent="0.35">
      <c r="A20" s="171">
        <v>11</v>
      </c>
      <c r="B20" s="190">
        <f t="shared" si="0"/>
        <v>0</v>
      </c>
      <c r="C20" s="62"/>
      <c r="D20" s="62"/>
      <c r="E20" s="62"/>
      <c r="F20" s="62"/>
      <c r="G20" s="62"/>
      <c r="H20" s="62"/>
      <c r="K20" s="284"/>
    </row>
    <row r="21" spans="1:11" ht="16.399999999999999" customHeight="1" x14ac:dyDescent="0.35">
      <c r="A21" s="171">
        <v>12</v>
      </c>
      <c r="B21" s="190">
        <f t="shared" si="0"/>
        <v>0</v>
      </c>
      <c r="C21" s="62"/>
      <c r="D21" s="62"/>
      <c r="E21" s="62"/>
      <c r="F21" s="62"/>
      <c r="G21" s="62"/>
      <c r="H21" s="62"/>
      <c r="K21" s="284"/>
    </row>
    <row r="22" spans="1:11" ht="16.399999999999999" customHeight="1" x14ac:dyDescent="0.35">
      <c r="A22" s="171">
        <v>13</v>
      </c>
      <c r="B22" s="190">
        <f t="shared" si="0"/>
        <v>0</v>
      </c>
      <c r="C22" s="62"/>
      <c r="D22" s="62"/>
      <c r="E22" s="62"/>
      <c r="F22" s="62"/>
      <c r="G22" s="62"/>
      <c r="H22" s="62"/>
      <c r="K22" s="284"/>
    </row>
    <row r="23" spans="1:11" ht="16.399999999999999" customHeight="1" x14ac:dyDescent="0.35">
      <c r="A23" s="171">
        <v>14</v>
      </c>
      <c r="B23" s="190">
        <f t="shared" si="0"/>
        <v>0</v>
      </c>
      <c r="C23" s="62"/>
      <c r="D23" s="62"/>
      <c r="E23" s="62"/>
      <c r="F23" s="62"/>
      <c r="G23" s="62"/>
      <c r="H23" s="62"/>
      <c r="K23" s="284"/>
    </row>
    <row r="24" spans="1:11" ht="16.399999999999999" customHeight="1" x14ac:dyDescent="0.35">
      <c r="A24" s="171">
        <v>15</v>
      </c>
      <c r="B24" s="190">
        <f t="shared" si="0"/>
        <v>0</v>
      </c>
      <c r="C24" s="62"/>
      <c r="D24" s="62"/>
      <c r="E24" s="62"/>
      <c r="F24" s="62"/>
      <c r="G24" s="62"/>
      <c r="H24" s="62"/>
      <c r="K24" s="284"/>
    </row>
    <row r="25" spans="1:11" ht="16.399999999999999" customHeight="1" x14ac:dyDescent="0.35">
      <c r="A25" s="171">
        <v>16</v>
      </c>
      <c r="B25" s="190">
        <f t="shared" si="0"/>
        <v>0</v>
      </c>
      <c r="C25" s="62"/>
      <c r="D25" s="62"/>
      <c r="E25" s="62"/>
      <c r="F25" s="62"/>
      <c r="G25" s="62"/>
      <c r="H25" s="62"/>
      <c r="K25" s="284"/>
    </row>
    <row r="26" spans="1:11" ht="16.399999999999999" customHeight="1" x14ac:dyDescent="0.35">
      <c r="A26" s="171">
        <v>17</v>
      </c>
      <c r="B26" s="190">
        <f t="shared" si="0"/>
        <v>0</v>
      </c>
      <c r="C26" s="62"/>
      <c r="D26" s="62"/>
      <c r="E26" s="62"/>
      <c r="F26" s="62"/>
      <c r="G26" s="62"/>
      <c r="H26" s="62"/>
      <c r="K26" s="284"/>
    </row>
    <row r="27" spans="1:11" ht="16.399999999999999" customHeight="1" x14ac:dyDescent="0.35">
      <c r="A27" s="171">
        <v>18</v>
      </c>
      <c r="B27" s="190">
        <f t="shared" si="0"/>
        <v>0</v>
      </c>
      <c r="C27" s="62"/>
      <c r="D27" s="62"/>
      <c r="E27" s="62"/>
      <c r="F27" s="62"/>
      <c r="G27" s="62"/>
      <c r="H27" s="62"/>
      <c r="K27" s="284"/>
    </row>
    <row r="28" spans="1:11" ht="16.399999999999999" customHeight="1" x14ac:dyDescent="0.35">
      <c r="A28" s="171">
        <v>19</v>
      </c>
      <c r="B28" s="190">
        <f t="shared" ref="B28:B76" si="1">K28</f>
        <v>0</v>
      </c>
      <c r="C28" s="62"/>
      <c r="D28" s="62"/>
      <c r="E28" s="62"/>
      <c r="F28" s="62"/>
      <c r="G28" s="62"/>
      <c r="H28" s="62"/>
      <c r="K28" s="284"/>
    </row>
    <row r="29" spans="1:11" ht="16.399999999999999" customHeight="1" x14ac:dyDescent="0.35">
      <c r="A29" s="171">
        <v>20</v>
      </c>
      <c r="B29" s="190">
        <f t="shared" si="1"/>
        <v>0</v>
      </c>
      <c r="C29" s="62"/>
      <c r="D29" s="62"/>
      <c r="E29" s="62"/>
      <c r="F29" s="62"/>
      <c r="G29" s="62"/>
      <c r="H29" s="62"/>
      <c r="K29" s="284"/>
    </row>
    <row r="30" spans="1:11" ht="16.399999999999999" customHeight="1" x14ac:dyDescent="0.35">
      <c r="A30" s="171">
        <v>21</v>
      </c>
      <c r="B30" s="190">
        <f t="shared" si="1"/>
        <v>0</v>
      </c>
      <c r="C30" s="62"/>
      <c r="D30" s="62"/>
      <c r="E30" s="62"/>
      <c r="F30" s="62"/>
      <c r="G30" s="62"/>
      <c r="H30" s="62"/>
      <c r="K30" s="284"/>
    </row>
    <row r="31" spans="1:11" ht="16.399999999999999" customHeight="1" x14ac:dyDescent="0.35">
      <c r="A31" s="171">
        <v>22</v>
      </c>
      <c r="B31" s="190">
        <f t="shared" si="1"/>
        <v>0</v>
      </c>
      <c r="C31" s="62"/>
      <c r="D31" s="62"/>
      <c r="E31" s="62"/>
      <c r="F31" s="62"/>
      <c r="G31" s="62"/>
      <c r="H31" s="62"/>
      <c r="K31" s="284"/>
    </row>
    <row r="32" spans="1:11" ht="16.399999999999999" customHeight="1" x14ac:dyDescent="0.35">
      <c r="A32" s="171">
        <v>23</v>
      </c>
      <c r="B32" s="190">
        <f t="shared" si="1"/>
        <v>0</v>
      </c>
      <c r="C32" s="62"/>
      <c r="D32" s="62"/>
      <c r="E32" s="62"/>
      <c r="F32" s="62"/>
      <c r="G32" s="62"/>
      <c r="H32" s="62"/>
      <c r="K32" s="284"/>
    </row>
    <row r="33" spans="1:11" ht="16.399999999999999" customHeight="1" x14ac:dyDescent="0.35">
      <c r="A33" s="171">
        <v>24</v>
      </c>
      <c r="B33" s="190">
        <f t="shared" si="1"/>
        <v>0</v>
      </c>
      <c r="C33" s="62"/>
      <c r="D33" s="62"/>
      <c r="E33" s="62"/>
      <c r="F33" s="62"/>
      <c r="G33" s="62"/>
      <c r="H33" s="62"/>
      <c r="K33" s="284"/>
    </row>
    <row r="34" spans="1:11" ht="16.399999999999999" customHeight="1" x14ac:dyDescent="0.35">
      <c r="A34" s="171">
        <v>25</v>
      </c>
      <c r="B34" s="190">
        <f t="shared" si="1"/>
        <v>0</v>
      </c>
      <c r="C34" s="62"/>
      <c r="D34" s="62"/>
      <c r="E34" s="62"/>
      <c r="F34" s="62"/>
      <c r="G34" s="62"/>
      <c r="H34" s="62"/>
      <c r="K34" s="284"/>
    </row>
    <row r="35" spans="1:11" ht="16.399999999999999" customHeight="1" x14ac:dyDescent="0.35">
      <c r="A35" s="171">
        <v>26</v>
      </c>
      <c r="B35" s="190">
        <f t="shared" si="1"/>
        <v>0</v>
      </c>
      <c r="C35" s="62"/>
      <c r="D35" s="62"/>
      <c r="E35" s="62"/>
      <c r="F35" s="62"/>
      <c r="G35" s="62"/>
      <c r="H35" s="62"/>
      <c r="K35" s="284"/>
    </row>
    <row r="36" spans="1:11" ht="16.399999999999999" customHeight="1" x14ac:dyDescent="0.35">
      <c r="A36" s="171">
        <v>27</v>
      </c>
      <c r="B36" s="190">
        <f t="shared" si="1"/>
        <v>0</v>
      </c>
      <c r="C36" s="62"/>
      <c r="D36" s="62"/>
      <c r="E36" s="62"/>
      <c r="F36" s="62"/>
      <c r="G36" s="62"/>
      <c r="H36" s="62"/>
      <c r="K36" s="284"/>
    </row>
    <row r="37" spans="1:11" ht="16.399999999999999" customHeight="1" x14ac:dyDescent="0.35">
      <c r="A37" s="171">
        <v>28</v>
      </c>
      <c r="B37" s="190">
        <f t="shared" si="1"/>
        <v>0</v>
      </c>
      <c r="C37" s="62"/>
      <c r="D37" s="62"/>
      <c r="E37" s="62"/>
      <c r="F37" s="62"/>
      <c r="G37" s="62"/>
      <c r="H37" s="62"/>
      <c r="K37" s="284"/>
    </row>
    <row r="38" spans="1:11" ht="16.399999999999999" customHeight="1" x14ac:dyDescent="0.35">
      <c r="A38" s="171">
        <v>29</v>
      </c>
      <c r="B38" s="190">
        <f t="shared" si="1"/>
        <v>0</v>
      </c>
      <c r="C38" s="62"/>
      <c r="D38" s="62"/>
      <c r="E38" s="62"/>
      <c r="F38" s="62"/>
      <c r="G38" s="62"/>
      <c r="H38" s="62"/>
      <c r="K38" s="284"/>
    </row>
    <row r="39" spans="1:11" ht="16.399999999999999" customHeight="1" x14ac:dyDescent="0.35">
      <c r="A39" s="171">
        <v>30</v>
      </c>
      <c r="B39" s="190">
        <f t="shared" si="1"/>
        <v>0</v>
      </c>
      <c r="C39" s="62"/>
      <c r="D39" s="62"/>
      <c r="E39" s="62"/>
      <c r="F39" s="62"/>
      <c r="G39" s="62"/>
      <c r="H39" s="62"/>
      <c r="K39" s="284"/>
    </row>
    <row r="40" spans="1:11" ht="16.399999999999999" customHeight="1" x14ac:dyDescent="0.35">
      <c r="A40" s="171">
        <v>31</v>
      </c>
      <c r="B40" s="190">
        <f t="shared" si="1"/>
        <v>0</v>
      </c>
      <c r="C40" s="62"/>
      <c r="D40" s="62"/>
      <c r="E40" s="62"/>
      <c r="F40" s="62"/>
      <c r="G40" s="62"/>
      <c r="H40" s="62"/>
      <c r="K40" s="284"/>
    </row>
    <row r="41" spans="1:11" ht="16.399999999999999" customHeight="1" x14ac:dyDescent="0.35">
      <c r="A41" s="171">
        <v>32</v>
      </c>
      <c r="B41" s="190">
        <f t="shared" si="1"/>
        <v>0</v>
      </c>
      <c r="C41" s="62"/>
      <c r="D41" s="62"/>
      <c r="E41" s="62"/>
      <c r="F41" s="62"/>
      <c r="G41" s="62"/>
      <c r="H41" s="62"/>
      <c r="K41" s="284"/>
    </row>
    <row r="42" spans="1:11" ht="16.399999999999999" customHeight="1" x14ac:dyDescent="0.35">
      <c r="A42" s="171">
        <v>33</v>
      </c>
      <c r="B42" s="190">
        <f t="shared" si="1"/>
        <v>0</v>
      </c>
      <c r="C42" s="62"/>
      <c r="D42" s="62"/>
      <c r="E42" s="62"/>
      <c r="F42" s="62"/>
      <c r="G42" s="62"/>
      <c r="H42" s="62"/>
      <c r="K42" s="284"/>
    </row>
    <row r="43" spans="1:11" ht="16.399999999999999" customHeight="1" x14ac:dyDescent="0.35">
      <c r="A43" s="171">
        <v>34</v>
      </c>
      <c r="B43" s="190">
        <f t="shared" si="1"/>
        <v>0</v>
      </c>
      <c r="C43" s="62"/>
      <c r="D43" s="62"/>
      <c r="E43" s="62"/>
      <c r="F43" s="62"/>
      <c r="G43" s="62"/>
      <c r="H43" s="62"/>
      <c r="K43" s="284"/>
    </row>
    <row r="44" spans="1:11" ht="16.399999999999999" customHeight="1" x14ac:dyDescent="0.35">
      <c r="A44" s="171">
        <v>35</v>
      </c>
      <c r="B44" s="190">
        <f t="shared" si="1"/>
        <v>0</v>
      </c>
      <c r="C44" s="62"/>
      <c r="D44" s="62"/>
      <c r="E44" s="62"/>
      <c r="F44" s="62"/>
      <c r="G44" s="62"/>
      <c r="H44" s="62"/>
      <c r="K44" s="284"/>
    </row>
    <row r="45" spans="1:11" ht="16.399999999999999" customHeight="1" x14ac:dyDescent="0.35">
      <c r="A45" s="171">
        <v>36</v>
      </c>
      <c r="B45" s="190">
        <f t="shared" si="1"/>
        <v>0</v>
      </c>
      <c r="C45" s="62"/>
      <c r="D45" s="62"/>
      <c r="E45" s="62"/>
      <c r="F45" s="62"/>
      <c r="G45" s="62"/>
      <c r="H45" s="62"/>
      <c r="K45" s="284"/>
    </row>
    <row r="46" spans="1:11" ht="16.399999999999999" customHeight="1" x14ac:dyDescent="0.35">
      <c r="A46" s="171">
        <v>37</v>
      </c>
      <c r="B46" s="190">
        <f t="shared" si="1"/>
        <v>0</v>
      </c>
      <c r="C46" s="62"/>
      <c r="D46" s="62"/>
      <c r="E46" s="62"/>
      <c r="F46" s="62"/>
      <c r="G46" s="62"/>
      <c r="H46" s="62"/>
      <c r="K46" s="284"/>
    </row>
    <row r="47" spans="1:11" ht="16.399999999999999" customHeight="1" x14ac:dyDescent="0.35">
      <c r="A47" s="171">
        <v>38</v>
      </c>
      <c r="B47" s="190">
        <f t="shared" si="1"/>
        <v>0</v>
      </c>
      <c r="C47" s="62"/>
      <c r="D47" s="62"/>
      <c r="E47" s="62"/>
      <c r="F47" s="62"/>
      <c r="G47" s="62"/>
      <c r="H47" s="62"/>
      <c r="K47" s="284"/>
    </row>
    <row r="48" spans="1:11" ht="16.399999999999999" customHeight="1" x14ac:dyDescent="0.35">
      <c r="A48" s="171">
        <v>39</v>
      </c>
      <c r="B48" s="190">
        <f t="shared" si="1"/>
        <v>0</v>
      </c>
      <c r="C48" s="62"/>
      <c r="D48" s="62"/>
      <c r="E48" s="62"/>
      <c r="F48" s="62"/>
      <c r="G48" s="62"/>
      <c r="H48" s="62"/>
      <c r="K48" s="284"/>
    </row>
    <row r="49" spans="1:11" ht="16.399999999999999" customHeight="1" x14ac:dyDescent="0.35">
      <c r="A49" s="171">
        <v>40</v>
      </c>
      <c r="B49" s="190">
        <f t="shared" si="1"/>
        <v>0</v>
      </c>
      <c r="C49" s="62"/>
      <c r="D49" s="62"/>
      <c r="E49" s="62"/>
      <c r="F49" s="62"/>
      <c r="G49" s="62"/>
      <c r="H49" s="62"/>
      <c r="K49" s="284"/>
    </row>
    <row r="50" spans="1:11" ht="16.399999999999999" customHeight="1" x14ac:dyDescent="0.35">
      <c r="A50" s="171">
        <v>41</v>
      </c>
      <c r="B50" s="190">
        <f t="shared" si="1"/>
        <v>0</v>
      </c>
      <c r="C50" s="62"/>
      <c r="D50" s="62"/>
      <c r="E50" s="62"/>
      <c r="F50" s="62"/>
      <c r="G50" s="62"/>
      <c r="H50" s="62"/>
      <c r="K50" s="284"/>
    </row>
    <row r="51" spans="1:11" ht="16.399999999999999" customHeight="1" x14ac:dyDescent="0.35">
      <c r="A51" s="171">
        <v>42</v>
      </c>
      <c r="B51" s="190">
        <f t="shared" si="1"/>
        <v>0</v>
      </c>
      <c r="C51" s="62"/>
      <c r="D51" s="62"/>
      <c r="E51" s="62"/>
      <c r="F51" s="62"/>
      <c r="G51" s="62"/>
      <c r="H51" s="62"/>
      <c r="K51" s="284"/>
    </row>
    <row r="52" spans="1:11" ht="16.399999999999999" customHeight="1" x14ac:dyDescent="0.35">
      <c r="A52" s="171">
        <v>43</v>
      </c>
      <c r="B52" s="190">
        <f t="shared" si="1"/>
        <v>0</v>
      </c>
      <c r="C52" s="62"/>
      <c r="D52" s="62"/>
      <c r="E52" s="62"/>
      <c r="F52" s="62"/>
      <c r="G52" s="62"/>
      <c r="H52" s="62"/>
      <c r="K52" s="284"/>
    </row>
    <row r="53" spans="1:11" ht="16.399999999999999" customHeight="1" x14ac:dyDescent="0.35">
      <c r="A53" s="171">
        <v>44</v>
      </c>
      <c r="B53" s="190">
        <f t="shared" si="1"/>
        <v>0</v>
      </c>
      <c r="C53" s="62"/>
      <c r="D53" s="62"/>
      <c r="E53" s="62"/>
      <c r="F53" s="62"/>
      <c r="G53" s="62"/>
      <c r="H53" s="62"/>
      <c r="K53" s="284"/>
    </row>
    <row r="54" spans="1:11" ht="16.399999999999999" customHeight="1" x14ac:dyDescent="0.35">
      <c r="A54" s="171">
        <v>45</v>
      </c>
      <c r="B54" s="190">
        <f t="shared" si="1"/>
        <v>0</v>
      </c>
      <c r="C54" s="62"/>
      <c r="D54" s="62"/>
      <c r="E54" s="62"/>
      <c r="F54" s="62"/>
      <c r="G54" s="62"/>
      <c r="H54" s="62"/>
      <c r="K54" s="284"/>
    </row>
    <row r="55" spans="1:11" ht="16.399999999999999" customHeight="1" x14ac:dyDescent="0.35">
      <c r="A55" s="171">
        <v>46</v>
      </c>
      <c r="B55" s="190">
        <f t="shared" si="1"/>
        <v>0</v>
      </c>
      <c r="C55" s="62"/>
      <c r="D55" s="62"/>
      <c r="E55" s="62"/>
      <c r="F55" s="62"/>
      <c r="G55" s="62"/>
      <c r="H55" s="62"/>
      <c r="K55" s="284"/>
    </row>
    <row r="56" spans="1:11" ht="16.399999999999999" customHeight="1" x14ac:dyDescent="0.35">
      <c r="A56" s="171">
        <v>47</v>
      </c>
      <c r="B56" s="190">
        <f t="shared" si="1"/>
        <v>0</v>
      </c>
      <c r="C56" s="62"/>
      <c r="D56" s="62"/>
      <c r="E56" s="62"/>
      <c r="F56" s="62"/>
      <c r="G56" s="62"/>
      <c r="H56" s="62"/>
      <c r="K56" s="284"/>
    </row>
    <row r="57" spans="1:11" ht="16.399999999999999" customHeight="1" x14ac:dyDescent="0.35">
      <c r="A57" s="171">
        <v>48</v>
      </c>
      <c r="B57" s="190">
        <f t="shared" si="1"/>
        <v>0</v>
      </c>
      <c r="C57" s="62"/>
      <c r="D57" s="62"/>
      <c r="E57" s="62"/>
      <c r="F57" s="62"/>
      <c r="G57" s="62"/>
      <c r="H57" s="62"/>
      <c r="K57" s="284"/>
    </row>
    <row r="58" spans="1:11" ht="16.399999999999999" customHeight="1" x14ac:dyDescent="0.35">
      <c r="A58" s="171">
        <v>49</v>
      </c>
      <c r="B58" s="190">
        <f t="shared" si="1"/>
        <v>0</v>
      </c>
      <c r="C58" s="62"/>
      <c r="D58" s="62"/>
      <c r="E58" s="62"/>
      <c r="F58" s="62"/>
      <c r="G58" s="62"/>
      <c r="H58" s="62"/>
      <c r="K58" s="284"/>
    </row>
    <row r="59" spans="1:11" x14ac:dyDescent="0.35">
      <c r="A59" s="171">
        <v>50</v>
      </c>
      <c r="B59" s="190">
        <f t="shared" si="1"/>
        <v>0</v>
      </c>
      <c r="C59" s="62"/>
      <c r="D59" s="62"/>
      <c r="E59" s="62"/>
      <c r="F59" s="62"/>
      <c r="G59" s="62"/>
      <c r="H59" s="62"/>
      <c r="K59" s="284"/>
    </row>
    <row r="60" spans="1:11" x14ac:dyDescent="0.35">
      <c r="A60" s="171">
        <v>51</v>
      </c>
      <c r="B60" s="190">
        <f t="shared" si="1"/>
        <v>0</v>
      </c>
      <c r="C60" s="62"/>
      <c r="D60" s="62"/>
      <c r="E60" s="62"/>
      <c r="F60" s="62"/>
      <c r="G60" s="62"/>
      <c r="H60" s="62"/>
      <c r="K60" s="284"/>
    </row>
    <row r="61" spans="1:11" x14ac:dyDescent="0.35">
      <c r="A61" s="171">
        <v>52</v>
      </c>
      <c r="B61" s="190">
        <f t="shared" si="1"/>
        <v>0</v>
      </c>
      <c r="C61" s="62"/>
      <c r="D61" s="62"/>
      <c r="E61" s="62"/>
      <c r="F61" s="62"/>
      <c r="G61" s="62"/>
      <c r="H61" s="62"/>
      <c r="K61" s="284"/>
    </row>
    <row r="62" spans="1:11" x14ac:dyDescent="0.35">
      <c r="A62" s="171">
        <v>53</v>
      </c>
      <c r="B62" s="190">
        <f t="shared" si="1"/>
        <v>0</v>
      </c>
      <c r="C62" s="62"/>
      <c r="D62" s="62"/>
      <c r="E62" s="62"/>
      <c r="F62" s="62"/>
      <c r="G62" s="62"/>
      <c r="H62" s="62"/>
      <c r="K62" s="284"/>
    </row>
    <row r="63" spans="1:11" x14ac:dyDescent="0.35">
      <c r="A63" s="171">
        <v>54</v>
      </c>
      <c r="B63" s="190">
        <f t="shared" si="1"/>
        <v>0</v>
      </c>
      <c r="C63" s="62"/>
      <c r="D63" s="62"/>
      <c r="E63" s="62"/>
      <c r="F63" s="62"/>
      <c r="G63" s="62"/>
      <c r="H63" s="62"/>
      <c r="K63" s="284"/>
    </row>
    <row r="64" spans="1:11" x14ac:dyDescent="0.35">
      <c r="A64" s="171">
        <v>55</v>
      </c>
      <c r="B64" s="190">
        <f t="shared" si="1"/>
        <v>0</v>
      </c>
      <c r="C64" s="62"/>
      <c r="D64" s="62"/>
      <c r="E64" s="62"/>
      <c r="F64" s="62"/>
      <c r="G64" s="62"/>
      <c r="H64" s="62"/>
      <c r="K64" s="284"/>
    </row>
    <row r="65" spans="1:11" x14ac:dyDescent="0.35">
      <c r="A65" s="171">
        <v>56</v>
      </c>
      <c r="B65" s="190">
        <f t="shared" si="1"/>
        <v>0</v>
      </c>
      <c r="C65" s="62"/>
      <c r="D65" s="62"/>
      <c r="E65" s="62"/>
      <c r="F65" s="62"/>
      <c r="G65" s="62"/>
      <c r="H65" s="62"/>
      <c r="K65" s="284"/>
    </row>
    <row r="66" spans="1:11" x14ac:dyDescent="0.35">
      <c r="A66" s="171">
        <v>57</v>
      </c>
      <c r="B66" s="190">
        <f t="shared" si="1"/>
        <v>0</v>
      </c>
      <c r="C66" s="62"/>
      <c r="D66" s="62"/>
      <c r="E66" s="62"/>
      <c r="F66" s="62"/>
      <c r="G66" s="62"/>
      <c r="H66" s="62"/>
      <c r="K66" s="284"/>
    </row>
    <row r="67" spans="1:11" x14ac:dyDescent="0.35">
      <c r="A67" s="171">
        <v>58</v>
      </c>
      <c r="B67" s="190">
        <f t="shared" si="1"/>
        <v>0</v>
      </c>
      <c r="C67" s="62"/>
      <c r="D67" s="62"/>
      <c r="E67" s="62"/>
      <c r="F67" s="62"/>
      <c r="G67" s="62"/>
      <c r="H67" s="62"/>
      <c r="K67" s="284"/>
    </row>
    <row r="68" spans="1:11" x14ac:dyDescent="0.35">
      <c r="A68" s="171">
        <v>59</v>
      </c>
      <c r="B68" s="190">
        <f t="shared" si="1"/>
        <v>0</v>
      </c>
      <c r="C68" s="62"/>
      <c r="D68" s="62"/>
      <c r="E68" s="62"/>
      <c r="F68" s="62"/>
      <c r="G68" s="62"/>
      <c r="H68" s="62"/>
      <c r="K68" s="284"/>
    </row>
    <row r="69" spans="1:11" x14ac:dyDescent="0.35">
      <c r="A69" s="171">
        <v>60</v>
      </c>
      <c r="B69" s="190">
        <f t="shared" si="1"/>
        <v>0</v>
      </c>
      <c r="C69" s="62"/>
      <c r="D69" s="62"/>
      <c r="E69" s="62"/>
      <c r="F69" s="62"/>
      <c r="G69" s="62"/>
      <c r="H69" s="62"/>
      <c r="K69" s="284"/>
    </row>
    <row r="70" spans="1:11" x14ac:dyDescent="0.35">
      <c r="A70" s="171">
        <v>61</v>
      </c>
      <c r="B70" s="190">
        <f t="shared" si="1"/>
        <v>0</v>
      </c>
      <c r="C70" s="62"/>
      <c r="D70" s="62"/>
      <c r="E70" s="62"/>
      <c r="F70" s="62"/>
      <c r="G70" s="62"/>
      <c r="H70" s="62"/>
      <c r="K70" s="284"/>
    </row>
    <row r="71" spans="1:11" x14ac:dyDescent="0.35">
      <c r="A71" s="171">
        <v>62</v>
      </c>
      <c r="B71" s="190">
        <f t="shared" si="1"/>
        <v>0</v>
      </c>
      <c r="C71" s="62"/>
      <c r="D71" s="62"/>
      <c r="E71" s="62"/>
      <c r="F71" s="62"/>
      <c r="G71" s="62"/>
      <c r="H71" s="62"/>
      <c r="K71" s="284"/>
    </row>
    <row r="72" spans="1:11" x14ac:dyDescent="0.35">
      <c r="A72" s="171">
        <v>63</v>
      </c>
      <c r="B72" s="190">
        <f t="shared" si="1"/>
        <v>0</v>
      </c>
      <c r="C72" s="62"/>
      <c r="D72" s="62"/>
      <c r="E72" s="62"/>
      <c r="F72" s="62"/>
      <c r="G72" s="62"/>
      <c r="H72" s="62"/>
      <c r="K72" s="284"/>
    </row>
    <row r="73" spans="1:11" x14ac:dyDescent="0.35">
      <c r="A73" s="171">
        <v>64</v>
      </c>
      <c r="B73" s="190">
        <f t="shared" si="1"/>
        <v>0</v>
      </c>
      <c r="C73" s="62"/>
      <c r="D73" s="62"/>
      <c r="E73" s="62"/>
      <c r="F73" s="62"/>
      <c r="G73" s="62"/>
      <c r="H73" s="62"/>
      <c r="K73" s="284"/>
    </row>
    <row r="74" spans="1:11" x14ac:dyDescent="0.35">
      <c r="A74" s="171">
        <v>65</v>
      </c>
      <c r="B74" s="190">
        <f t="shared" si="1"/>
        <v>0</v>
      </c>
      <c r="C74" s="62"/>
      <c r="D74" s="62"/>
      <c r="E74" s="62"/>
      <c r="F74" s="62"/>
      <c r="G74" s="62"/>
      <c r="H74" s="62"/>
      <c r="K74" s="284"/>
    </row>
    <row r="75" spans="1:11" x14ac:dyDescent="0.35">
      <c r="A75" s="171">
        <v>66</v>
      </c>
      <c r="B75" s="190">
        <f t="shared" si="1"/>
        <v>0</v>
      </c>
      <c r="C75" s="62"/>
      <c r="D75" s="62"/>
      <c r="E75" s="62"/>
      <c r="F75" s="62"/>
      <c r="G75" s="62"/>
      <c r="H75" s="62"/>
      <c r="K75" s="284"/>
    </row>
    <row r="76" spans="1:11" x14ac:dyDescent="0.35">
      <c r="A76" s="171">
        <v>67</v>
      </c>
      <c r="B76" s="190">
        <f t="shared" si="1"/>
        <v>0</v>
      </c>
      <c r="C76" s="62"/>
      <c r="D76" s="62"/>
      <c r="E76" s="62"/>
      <c r="F76" s="62"/>
      <c r="G76" s="62"/>
      <c r="H76" s="62"/>
      <c r="K76" s="284"/>
    </row>
    <row r="77" spans="1:11" x14ac:dyDescent="0.35">
      <c r="A77" s="171">
        <v>68</v>
      </c>
      <c r="B77" s="190">
        <f t="shared" ref="B77:B106" si="2">K77</f>
        <v>0</v>
      </c>
      <c r="C77" s="62"/>
      <c r="D77" s="62"/>
      <c r="E77" s="62"/>
      <c r="F77" s="62"/>
      <c r="G77" s="62"/>
      <c r="H77" s="62"/>
      <c r="K77" s="284"/>
    </row>
    <row r="78" spans="1:11" x14ac:dyDescent="0.35">
      <c r="A78" s="171">
        <v>69</v>
      </c>
      <c r="B78" s="190">
        <f t="shared" si="2"/>
        <v>0</v>
      </c>
      <c r="C78" s="62"/>
      <c r="D78" s="62"/>
      <c r="E78" s="62"/>
      <c r="F78" s="62"/>
      <c r="G78" s="62"/>
      <c r="H78" s="62"/>
      <c r="K78" s="284"/>
    </row>
    <row r="79" spans="1:11" x14ac:dyDescent="0.35">
      <c r="A79" s="171">
        <v>70</v>
      </c>
      <c r="B79" s="190">
        <f t="shared" si="2"/>
        <v>0</v>
      </c>
      <c r="C79" s="62"/>
      <c r="D79" s="62"/>
      <c r="E79" s="62"/>
      <c r="F79" s="62"/>
      <c r="G79" s="62"/>
      <c r="H79" s="62"/>
      <c r="K79" s="284"/>
    </row>
    <row r="80" spans="1:11" x14ac:dyDescent="0.35">
      <c r="A80" s="171">
        <v>71</v>
      </c>
      <c r="B80" s="190">
        <f t="shared" si="2"/>
        <v>0</v>
      </c>
      <c r="C80" s="62"/>
      <c r="D80" s="62"/>
      <c r="E80" s="62"/>
      <c r="F80" s="62"/>
      <c r="G80" s="62"/>
      <c r="H80" s="62"/>
      <c r="K80" s="284"/>
    </row>
    <row r="81" spans="1:11" x14ac:dyDescent="0.35">
      <c r="A81" s="171">
        <v>72</v>
      </c>
      <c r="B81" s="190">
        <f t="shared" si="2"/>
        <v>0</v>
      </c>
      <c r="C81" s="62"/>
      <c r="D81" s="62"/>
      <c r="E81" s="62"/>
      <c r="F81" s="62"/>
      <c r="G81" s="62"/>
      <c r="H81" s="62"/>
      <c r="K81" s="284"/>
    </row>
    <row r="82" spans="1:11" x14ac:dyDescent="0.35">
      <c r="A82" s="171">
        <v>73</v>
      </c>
      <c r="B82" s="190">
        <f t="shared" si="2"/>
        <v>0</v>
      </c>
      <c r="C82" s="62"/>
      <c r="D82" s="62"/>
      <c r="E82" s="62"/>
      <c r="F82" s="62"/>
      <c r="G82" s="62"/>
      <c r="H82" s="62"/>
      <c r="K82" s="284"/>
    </row>
    <row r="83" spans="1:11" x14ac:dyDescent="0.35">
      <c r="A83" s="171">
        <v>74</v>
      </c>
      <c r="B83" s="190">
        <f t="shared" si="2"/>
        <v>0</v>
      </c>
      <c r="C83" s="62"/>
      <c r="D83" s="62"/>
      <c r="E83" s="62"/>
      <c r="F83" s="62"/>
      <c r="G83" s="62"/>
      <c r="H83" s="62"/>
      <c r="K83" s="284"/>
    </row>
    <row r="84" spans="1:11" x14ac:dyDescent="0.35">
      <c r="A84" s="171">
        <v>75</v>
      </c>
      <c r="B84" s="190">
        <f t="shared" si="2"/>
        <v>0</v>
      </c>
      <c r="C84" s="62"/>
      <c r="D84" s="62"/>
      <c r="E84" s="62"/>
      <c r="F84" s="62"/>
      <c r="G84" s="62"/>
      <c r="H84" s="62"/>
      <c r="K84" s="284"/>
    </row>
    <row r="85" spans="1:11" x14ac:dyDescent="0.35">
      <c r="A85" s="171">
        <v>76</v>
      </c>
      <c r="B85" s="190">
        <f t="shared" si="2"/>
        <v>0</v>
      </c>
      <c r="C85" s="62"/>
      <c r="D85" s="62"/>
      <c r="E85" s="62"/>
      <c r="F85" s="62"/>
      <c r="G85" s="62"/>
      <c r="H85" s="62"/>
      <c r="K85" s="284"/>
    </row>
    <row r="86" spans="1:11" x14ac:dyDescent="0.35">
      <c r="A86" s="171">
        <v>77</v>
      </c>
      <c r="B86" s="190">
        <f t="shared" si="2"/>
        <v>0</v>
      </c>
      <c r="C86" s="62"/>
      <c r="D86" s="62"/>
      <c r="E86" s="62"/>
      <c r="F86" s="62"/>
      <c r="G86" s="62"/>
      <c r="H86" s="62"/>
      <c r="K86" s="284"/>
    </row>
    <row r="87" spans="1:11" x14ac:dyDescent="0.35">
      <c r="A87" s="171">
        <v>78</v>
      </c>
      <c r="B87" s="190">
        <f t="shared" si="2"/>
        <v>0</v>
      </c>
      <c r="C87" s="62"/>
      <c r="D87" s="62"/>
      <c r="E87" s="62"/>
      <c r="F87" s="62"/>
      <c r="G87" s="62"/>
      <c r="H87" s="62"/>
      <c r="K87" s="284"/>
    </row>
    <row r="88" spans="1:11" x14ac:dyDescent="0.35">
      <c r="A88" s="171">
        <v>79</v>
      </c>
      <c r="B88" s="190">
        <f t="shared" si="2"/>
        <v>0</v>
      </c>
      <c r="C88" s="62"/>
      <c r="D88" s="62"/>
      <c r="E88" s="62"/>
      <c r="F88" s="62"/>
      <c r="G88" s="62"/>
      <c r="H88" s="62"/>
      <c r="K88" s="284"/>
    </row>
    <row r="89" spans="1:11" x14ac:dyDescent="0.35">
      <c r="A89" s="171">
        <v>80</v>
      </c>
      <c r="B89" s="190">
        <f t="shared" si="2"/>
        <v>0</v>
      </c>
      <c r="C89" s="62"/>
      <c r="D89" s="62"/>
      <c r="E89" s="62"/>
      <c r="F89" s="62"/>
      <c r="G89" s="62"/>
      <c r="H89" s="62"/>
      <c r="K89" s="284"/>
    </row>
    <row r="90" spans="1:11" x14ac:dyDescent="0.35">
      <c r="A90" s="171">
        <v>81</v>
      </c>
      <c r="B90" s="190">
        <f t="shared" si="2"/>
        <v>0</v>
      </c>
      <c r="C90" s="62"/>
      <c r="D90" s="62"/>
      <c r="E90" s="62"/>
      <c r="F90" s="62"/>
      <c r="G90" s="62"/>
      <c r="H90" s="62"/>
      <c r="K90" s="284"/>
    </row>
    <row r="91" spans="1:11" x14ac:dyDescent="0.35">
      <c r="A91" s="171">
        <v>82</v>
      </c>
      <c r="B91" s="190">
        <f t="shared" si="2"/>
        <v>0</v>
      </c>
      <c r="C91" s="62"/>
      <c r="D91" s="62"/>
      <c r="E91" s="62"/>
      <c r="F91" s="62"/>
      <c r="G91" s="62"/>
      <c r="H91" s="62"/>
      <c r="K91" s="284"/>
    </row>
    <row r="92" spans="1:11" x14ac:dyDescent="0.35">
      <c r="A92" s="171">
        <v>83</v>
      </c>
      <c r="B92" s="190">
        <f t="shared" si="2"/>
        <v>0</v>
      </c>
      <c r="C92" s="62"/>
      <c r="D92" s="62"/>
      <c r="E92" s="62"/>
      <c r="F92" s="62"/>
      <c r="G92" s="62"/>
      <c r="H92" s="62"/>
      <c r="K92" s="284"/>
    </row>
    <row r="93" spans="1:11" x14ac:dyDescent="0.35">
      <c r="A93" s="171">
        <v>84</v>
      </c>
      <c r="B93" s="190">
        <f t="shared" si="2"/>
        <v>0</v>
      </c>
      <c r="C93" s="62"/>
      <c r="D93" s="62"/>
      <c r="E93" s="62"/>
      <c r="F93" s="62"/>
      <c r="G93" s="62"/>
      <c r="H93" s="62"/>
      <c r="K93" s="284"/>
    </row>
    <row r="94" spans="1:11" x14ac:dyDescent="0.35">
      <c r="A94" s="171">
        <v>85</v>
      </c>
      <c r="B94" s="190">
        <f t="shared" si="2"/>
        <v>0</v>
      </c>
      <c r="C94" s="62"/>
      <c r="D94" s="62"/>
      <c r="E94" s="62"/>
      <c r="F94" s="62"/>
      <c r="G94" s="62"/>
      <c r="H94" s="62"/>
      <c r="K94" s="284"/>
    </row>
    <row r="95" spans="1:11" x14ac:dyDescent="0.35">
      <c r="A95" s="171">
        <v>86</v>
      </c>
      <c r="B95" s="190">
        <f t="shared" si="2"/>
        <v>0</v>
      </c>
      <c r="C95" s="62"/>
      <c r="D95" s="62"/>
      <c r="E95" s="62"/>
      <c r="F95" s="62"/>
      <c r="G95" s="62"/>
      <c r="H95" s="62"/>
      <c r="K95" s="284"/>
    </row>
    <row r="96" spans="1:11" x14ac:dyDescent="0.35">
      <c r="A96" s="171">
        <v>87</v>
      </c>
      <c r="B96" s="190">
        <f t="shared" si="2"/>
        <v>0</v>
      </c>
      <c r="C96" s="62"/>
      <c r="D96" s="62"/>
      <c r="E96" s="62"/>
      <c r="F96" s="62"/>
      <c r="G96" s="62"/>
      <c r="H96" s="62"/>
      <c r="K96" s="284"/>
    </row>
    <row r="97" spans="1:11" x14ac:dyDescent="0.35">
      <c r="A97" s="171">
        <v>88</v>
      </c>
      <c r="B97" s="190">
        <f t="shared" si="2"/>
        <v>0</v>
      </c>
      <c r="C97" s="62"/>
      <c r="D97" s="62"/>
      <c r="E97" s="62"/>
      <c r="F97" s="62"/>
      <c r="G97" s="62"/>
      <c r="H97" s="62"/>
      <c r="K97" s="284"/>
    </row>
    <row r="98" spans="1:11" x14ac:dyDescent="0.35">
      <c r="A98" s="171">
        <v>89</v>
      </c>
      <c r="B98" s="190">
        <f t="shared" si="2"/>
        <v>0</v>
      </c>
      <c r="C98" s="62"/>
      <c r="D98" s="62"/>
      <c r="E98" s="62"/>
      <c r="F98" s="62"/>
      <c r="G98" s="62"/>
      <c r="H98" s="62"/>
      <c r="K98" s="284"/>
    </row>
    <row r="99" spans="1:11" x14ac:dyDescent="0.35">
      <c r="A99" s="171">
        <v>90</v>
      </c>
      <c r="B99" s="190">
        <f t="shared" si="2"/>
        <v>0</v>
      </c>
      <c r="C99" s="62"/>
      <c r="D99" s="62"/>
      <c r="E99" s="62"/>
      <c r="F99" s="62"/>
      <c r="G99" s="62"/>
      <c r="H99" s="62"/>
      <c r="K99" s="284"/>
    </row>
    <row r="100" spans="1:11" x14ac:dyDescent="0.35">
      <c r="A100" s="171">
        <v>91</v>
      </c>
      <c r="B100" s="190">
        <f t="shared" si="2"/>
        <v>0</v>
      </c>
      <c r="C100" s="62"/>
      <c r="D100" s="62"/>
      <c r="E100" s="62"/>
      <c r="F100" s="62"/>
      <c r="G100" s="62"/>
      <c r="H100" s="62"/>
      <c r="K100" s="284"/>
    </row>
    <row r="101" spans="1:11" x14ac:dyDescent="0.35">
      <c r="A101" s="171">
        <v>92</v>
      </c>
      <c r="B101" s="190">
        <f t="shared" si="2"/>
        <v>0</v>
      </c>
      <c r="C101" s="62"/>
      <c r="D101" s="62"/>
      <c r="E101" s="62"/>
      <c r="F101" s="62"/>
      <c r="G101" s="62"/>
      <c r="H101" s="62"/>
      <c r="K101" s="284"/>
    </row>
    <row r="102" spans="1:11" x14ac:dyDescent="0.35">
      <c r="A102" s="171">
        <v>93</v>
      </c>
      <c r="B102" s="190">
        <f t="shared" si="2"/>
        <v>0</v>
      </c>
      <c r="C102" s="62"/>
      <c r="D102" s="62"/>
      <c r="E102" s="62"/>
      <c r="F102" s="62"/>
      <c r="G102" s="62"/>
      <c r="H102" s="62"/>
      <c r="K102" s="284"/>
    </row>
    <row r="103" spans="1:11" x14ac:dyDescent="0.35">
      <c r="A103" s="171">
        <v>94</v>
      </c>
      <c r="B103" s="190">
        <f t="shared" si="2"/>
        <v>0</v>
      </c>
      <c r="C103" s="62"/>
      <c r="D103" s="62"/>
      <c r="E103" s="62"/>
      <c r="F103" s="62"/>
      <c r="G103" s="62"/>
      <c r="H103" s="62"/>
      <c r="K103" s="284"/>
    </row>
    <row r="104" spans="1:11" x14ac:dyDescent="0.35">
      <c r="A104" s="171">
        <v>95</v>
      </c>
      <c r="B104" s="190">
        <f t="shared" si="2"/>
        <v>0</v>
      </c>
      <c r="C104" s="62"/>
      <c r="D104" s="62"/>
      <c r="E104" s="62"/>
      <c r="F104" s="62"/>
      <c r="G104" s="62"/>
      <c r="H104" s="62"/>
      <c r="K104" s="284"/>
    </row>
    <row r="105" spans="1:11" x14ac:dyDescent="0.35">
      <c r="A105" s="171">
        <v>96</v>
      </c>
      <c r="B105" s="190">
        <f t="shared" si="2"/>
        <v>0</v>
      </c>
      <c r="C105" s="62"/>
      <c r="D105" s="62"/>
      <c r="E105" s="62"/>
      <c r="F105" s="62"/>
      <c r="G105" s="62"/>
      <c r="H105" s="62"/>
      <c r="K105" s="284"/>
    </row>
    <row r="106" spans="1:11" x14ac:dyDescent="0.35">
      <c r="A106" s="171">
        <v>97</v>
      </c>
      <c r="B106" s="190">
        <f t="shared" si="2"/>
        <v>0</v>
      </c>
      <c r="C106" s="62"/>
      <c r="D106" s="62"/>
      <c r="E106" s="62"/>
      <c r="F106" s="62"/>
      <c r="G106" s="62"/>
      <c r="H106" s="62"/>
      <c r="K106" s="284"/>
    </row>
  </sheetData>
  <sheetProtection algorithmName="SHA-512" hashValue="cuN7j8664HXaX+thAcEQdiCOWOfUE/+xdCotwClYDbY/0OnGs4LVz/byDQvWGejBOzzxNHwjl84gH9V7q3ayOQ==" saltValue="jJ3JrXbadyCRetzET0RWxA==" spinCount="100000" sheet="1" objects="1" scenarios="1"/>
  <mergeCells count="3">
    <mergeCell ref="B2:C2"/>
    <mergeCell ref="B4:D4"/>
    <mergeCell ref="B6:D6"/>
  </mergeCells>
  <phoneticPr fontId="32" type="noConversion"/>
  <dataValidations count="8">
    <dataValidation type="decimal" allowBlank="1" showInputMessage="1" showErrorMessage="1" promptTitle="Annual Operating Hours" prompt="Enter the number of operating hours of the gas collection system for the year." sqref="H10:H106" xr:uid="{00000000-0002-0000-0500-000000000000}">
      <formula1>0</formula1>
      <formula2>8784</formula2>
    </dataValidation>
    <dataValidation type="decimal" operator="greaterThanOrEqual" allowBlank="1" showInputMessage="1" showErrorMessage="1" errorTitle="Surface Area" error="You must enter a value that is greater than or equal to zero. You must correct the current value before continuing." promptTitle="Surface Area" prompt="Enter the surface area of the gas collection system, in square meters._x000a_" sqref="G10:G106" xr:uid="{00000000-0002-0000-0500-000001000000}">
      <formula1>0</formula1>
    </dataValidation>
    <dataValidation type="decimal" operator="greaterThanOrEqual" allowBlank="1" showInputMessage="1" showErrorMessage="1" errorTitle="Capacity" error="You must enter a value that is greater than or equal to zero. You must correct the current value before continuing." promptTitle="Capacity" prompt="Enter the gas collection system capacity in the units specified in the next column._x000a_" sqref="E10:E106" xr:uid="{00000000-0002-0000-0500-000002000000}">
      <formula1>0</formula1>
    </dataValidation>
    <dataValidation allowBlank="1" showInputMessage="1" promptTitle="Manufacturer" prompt="Identify the manufacturer" sqref="D10:D106" xr:uid="{00000000-0002-0000-0500-000004000000}"/>
    <dataValidation type="list" allowBlank="1" showInputMessage="1" showErrorMessage="1" promptTitle="Unit of Measure" prompt="Select the unit of measure for capacity, either acm/m or scm/m" sqref="F10:F106" xr:uid="{00000000-0002-0000-0500-000005000000}">
      <formula1>"фкм/м, скм/м"</formula1>
    </dataValidation>
    <dataValidation allowBlank="1" showInputMessage="1" showErrorMessage="1" promptTitle="Well ID" prompt="Pre-populated from Tab 2. Well and Shaft" sqref="B10:B27" xr:uid="{00000000-0002-0000-0500-000006000000}"/>
    <dataValidation allowBlank="1" showInputMessage="1" promptTitle="Unit ID" prompt="Identify the Gas Collection System" sqref="C10" xr:uid="{00000000-0002-0000-0500-000007000000}"/>
    <dataValidation allowBlank="1" showInputMessage="1" promptTitle="Unit IDC" prompt="Identify the Gas Collection System" sqref="C12:C106" xr:uid="{00000000-0002-0000-0500-000008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sheetPr>
  <dimension ref="A1:AF109"/>
  <sheetViews>
    <sheetView zoomScale="85" zoomScaleNormal="85" zoomScalePageLayoutView="85" workbookViewId="0"/>
  </sheetViews>
  <sheetFormatPr defaultColWidth="8.6328125" defaultRowHeight="14" x14ac:dyDescent="0.3"/>
  <cols>
    <col min="1" max="1" width="5.6328125" style="155" bestFit="1" customWidth="1"/>
    <col min="2" max="2" width="40.453125" style="155" customWidth="1"/>
    <col min="3" max="17" width="30.6328125" style="155" customWidth="1"/>
    <col min="18" max="18" width="28.453125" style="155" customWidth="1"/>
    <col min="19" max="19" width="2.08984375" style="155" customWidth="1"/>
    <col min="20" max="20" width="28.453125" style="3" hidden="1" customWidth="1"/>
    <col min="21" max="21" width="23.453125" style="3" hidden="1" customWidth="1"/>
    <col min="22" max="22" width="21.90625" style="3" hidden="1" customWidth="1"/>
    <col min="23" max="23" width="31.08984375" style="3" hidden="1" customWidth="1"/>
    <col min="24" max="24" width="24.6328125" style="3" hidden="1" customWidth="1"/>
    <col min="25" max="25" width="21.453125" style="3" hidden="1" customWidth="1"/>
    <col min="26" max="26" width="24.6328125" style="3" hidden="1" customWidth="1"/>
    <col min="27" max="27" width="19.90625" style="3" hidden="1" customWidth="1"/>
    <col min="28" max="29" width="18.08984375" style="3" hidden="1" customWidth="1"/>
    <col min="30" max="30" width="27.453125" style="3" hidden="1" customWidth="1"/>
    <col min="31" max="32" width="8.6328125" style="3" hidden="1" customWidth="1"/>
    <col min="33" max="33" width="0" style="3" hidden="1" customWidth="1"/>
    <col min="34" max="37" width="8.6328125" style="3"/>
    <col min="38" max="58" width="14" style="3" customWidth="1"/>
    <col min="59" max="16384" width="8.6328125" style="3"/>
  </cols>
  <sheetData>
    <row r="1" spans="1:30" s="2" customFormat="1" ht="16.399999999999999" customHeight="1" x14ac:dyDescent="0.35">
      <c r="A1" s="150"/>
      <c r="B1" s="220" t="s">
        <v>282</v>
      </c>
      <c r="C1" s="222"/>
      <c r="D1" s="222"/>
      <c r="E1" s="150"/>
      <c r="F1" s="150"/>
      <c r="G1" s="150"/>
      <c r="H1" s="150"/>
      <c r="I1" s="150"/>
      <c r="J1" s="150"/>
      <c r="K1" s="150"/>
      <c r="L1" s="150"/>
      <c r="M1" s="150"/>
      <c r="N1" s="150"/>
      <c r="O1" s="150"/>
      <c r="P1" s="150"/>
      <c r="Q1" s="150"/>
      <c r="R1" s="150"/>
      <c r="S1" s="150"/>
    </row>
    <row r="2" spans="1:30" s="2" customFormat="1" ht="16.399999999999999" customHeight="1" x14ac:dyDescent="0.35">
      <c r="A2" s="150"/>
      <c r="B2" s="283"/>
      <c r="C2" s="236"/>
      <c r="D2" s="219"/>
      <c r="E2" s="150"/>
      <c r="F2" s="150"/>
      <c r="G2" s="150"/>
      <c r="H2" s="150"/>
      <c r="I2" s="150"/>
      <c r="J2" s="150"/>
      <c r="K2" s="150"/>
      <c r="L2" s="150"/>
      <c r="M2" s="150"/>
      <c r="N2" s="150"/>
      <c r="O2" s="150"/>
      <c r="P2" s="150"/>
      <c r="Q2" s="150"/>
      <c r="R2" s="150"/>
      <c r="S2" s="150"/>
    </row>
    <row r="3" spans="1:30" s="2" customFormat="1" ht="16.399999999999999" customHeight="1" x14ac:dyDescent="0.35">
      <c r="A3" s="150"/>
      <c r="B3" s="222" t="s">
        <v>178</v>
      </c>
      <c r="C3" s="222"/>
      <c r="D3" s="222"/>
      <c r="E3" s="150"/>
      <c r="F3" s="150"/>
      <c r="G3" s="150"/>
      <c r="H3" s="150"/>
      <c r="I3" s="150"/>
      <c r="J3" s="150"/>
      <c r="K3" s="150"/>
      <c r="L3" s="150"/>
      <c r="M3" s="150"/>
      <c r="N3" s="150"/>
      <c r="O3" s="150"/>
      <c r="P3" s="150"/>
      <c r="Q3" s="150"/>
      <c r="R3" s="150"/>
      <c r="S3" s="150"/>
    </row>
    <row r="4" spans="1:30" s="2" customFormat="1" ht="111" customHeight="1" x14ac:dyDescent="0.35">
      <c r="A4" s="150"/>
      <c r="B4" s="299" t="s">
        <v>283</v>
      </c>
      <c r="C4" s="300"/>
      <c r="D4" s="301"/>
      <c r="E4" s="150"/>
      <c r="F4" s="150"/>
      <c r="G4" s="150"/>
      <c r="H4" s="150"/>
      <c r="I4" s="150"/>
      <c r="J4" s="150"/>
      <c r="K4" s="150"/>
      <c r="L4" s="150"/>
      <c r="M4" s="150"/>
      <c r="N4" s="150"/>
      <c r="O4" s="150"/>
      <c r="P4" s="150"/>
      <c r="Q4" s="150"/>
      <c r="R4" s="150"/>
      <c r="S4" s="150"/>
    </row>
    <row r="5" spans="1:30" s="2" customFormat="1" ht="16.399999999999999" customHeight="1" x14ac:dyDescent="0.35">
      <c r="A5" s="150"/>
      <c r="B5" s="219"/>
      <c r="C5" s="285"/>
      <c r="D5" s="285"/>
      <c r="E5" s="153"/>
      <c r="F5" s="150"/>
      <c r="G5" s="150"/>
      <c r="H5" s="150"/>
      <c r="I5" s="150"/>
      <c r="J5" s="150"/>
      <c r="K5" s="150"/>
      <c r="L5" s="150"/>
      <c r="M5" s="150"/>
      <c r="N5" s="150"/>
      <c r="O5" s="150"/>
      <c r="P5" s="150"/>
      <c r="Q5" s="150"/>
      <c r="R5" s="150"/>
      <c r="S5" s="150"/>
    </row>
    <row r="6" spans="1:30" ht="60" customHeight="1" x14ac:dyDescent="0.3">
      <c r="A6" s="166" t="s">
        <v>88</v>
      </c>
      <c r="B6" s="302" t="s">
        <v>284</v>
      </c>
      <c r="C6" s="302"/>
      <c r="D6" s="302"/>
      <c r="E6" s="167"/>
      <c r="G6" s="150"/>
    </row>
    <row r="7" spans="1:30" ht="22.5" x14ac:dyDescent="0.3">
      <c r="A7" s="166"/>
      <c r="B7" s="286"/>
      <c r="C7" s="286"/>
      <c r="D7" s="286"/>
      <c r="E7" s="167"/>
      <c r="G7" s="150"/>
    </row>
    <row r="8" spans="1:30" x14ac:dyDescent="0.3">
      <c r="A8" s="178"/>
      <c r="B8" s="271" t="s">
        <v>24</v>
      </c>
      <c r="C8" s="271" t="s">
        <v>25</v>
      </c>
      <c r="D8" s="271" t="s">
        <v>31</v>
      </c>
      <c r="E8" s="271" t="s">
        <v>32</v>
      </c>
      <c r="F8" s="271" t="s">
        <v>33</v>
      </c>
      <c r="G8" s="271" t="s">
        <v>34</v>
      </c>
      <c r="H8" s="271" t="s">
        <v>35</v>
      </c>
      <c r="I8" s="271" t="s">
        <v>36</v>
      </c>
      <c r="J8" s="271" t="s">
        <v>37</v>
      </c>
      <c r="K8" s="271" t="s">
        <v>38</v>
      </c>
      <c r="L8" s="271" t="s">
        <v>54</v>
      </c>
      <c r="M8" s="271" t="s">
        <v>55</v>
      </c>
      <c r="N8" s="271" t="s">
        <v>56</v>
      </c>
      <c r="O8" s="271" t="s">
        <v>57</v>
      </c>
      <c r="P8" s="271" t="s">
        <v>58</v>
      </c>
      <c r="Q8" s="271" t="s">
        <v>59</v>
      </c>
      <c r="R8" s="271" t="s">
        <v>60</v>
      </c>
      <c r="V8" s="3" t="s">
        <v>89</v>
      </c>
    </row>
    <row r="9" spans="1:30" ht="138" customHeight="1" x14ac:dyDescent="0.3">
      <c r="B9" s="249" t="s">
        <v>285</v>
      </c>
      <c r="C9" s="251" t="s">
        <v>286</v>
      </c>
      <c r="D9" s="249" t="s">
        <v>288</v>
      </c>
      <c r="E9" s="249" t="s">
        <v>287</v>
      </c>
      <c r="F9" s="249" t="s">
        <v>289</v>
      </c>
      <c r="G9" s="249" t="s">
        <v>290</v>
      </c>
      <c r="H9" s="249" t="s">
        <v>291</v>
      </c>
      <c r="I9" s="249" t="s">
        <v>292</v>
      </c>
      <c r="J9" s="249" t="s">
        <v>293</v>
      </c>
      <c r="K9" s="249" t="s">
        <v>294</v>
      </c>
      <c r="L9" s="249" t="s">
        <v>295</v>
      </c>
      <c r="M9" s="249" t="s">
        <v>296</v>
      </c>
      <c r="N9" s="249" t="s">
        <v>297</v>
      </c>
      <c r="O9" s="249" t="s">
        <v>298</v>
      </c>
      <c r="P9" s="249" t="s">
        <v>299</v>
      </c>
      <c r="Q9" s="249" t="s">
        <v>300</v>
      </c>
      <c r="R9" s="249" t="s">
        <v>301</v>
      </c>
      <c r="T9" s="38" t="s">
        <v>91</v>
      </c>
      <c r="V9" s="25" t="s">
        <v>92</v>
      </c>
      <c r="W9" s="25" t="s">
        <v>93</v>
      </c>
      <c r="X9" s="25" t="s">
        <v>94</v>
      </c>
      <c r="Y9" s="25" t="s">
        <v>95</v>
      </c>
      <c r="Z9" s="25" t="s">
        <v>96</v>
      </c>
      <c r="AA9" s="25" t="s">
        <v>97</v>
      </c>
      <c r="AB9" s="25" t="s">
        <v>98</v>
      </c>
      <c r="AC9" s="25" t="s">
        <v>99</v>
      </c>
      <c r="AD9" s="25" t="s">
        <v>90</v>
      </c>
    </row>
    <row r="10" spans="1:30" x14ac:dyDescent="0.3">
      <c r="A10" s="156">
        <v>1</v>
      </c>
      <c r="B10" s="183"/>
      <c r="C10" s="66"/>
      <c r="D10" s="66"/>
      <c r="E10" s="184" t="s">
        <v>102</v>
      </c>
      <c r="F10" s="65"/>
      <c r="G10" s="67"/>
      <c r="H10" s="66"/>
      <c r="I10" s="60"/>
      <c r="J10" s="60"/>
      <c r="K10" s="60"/>
      <c r="L10" s="60"/>
      <c r="M10" s="60"/>
      <c r="N10" s="60"/>
      <c r="O10" s="60"/>
      <c r="P10" s="60"/>
      <c r="Q10" s="60"/>
      <c r="R10" s="60"/>
      <c r="T10" s="38">
        <f t="shared" ref="T10:T18" si="0">COUNTIF($B$10:$B$19,B10)</f>
        <v>0</v>
      </c>
      <c r="V10" s="40"/>
      <c r="W10" s="40" t="s">
        <v>51</v>
      </c>
      <c r="X10" s="40" t="s">
        <v>51</v>
      </c>
      <c r="Y10" s="40"/>
      <c r="Z10" s="40" t="s">
        <v>51</v>
      </c>
      <c r="AA10" s="40"/>
      <c r="AB10" s="40"/>
      <c r="AC10" s="40"/>
      <c r="AD10" s="40" t="s">
        <v>51</v>
      </c>
    </row>
    <row r="11" spans="1:30" x14ac:dyDescent="0.3">
      <c r="A11" s="156">
        <v>2</v>
      </c>
      <c r="B11" s="131"/>
      <c r="C11" s="66"/>
      <c r="D11" s="66"/>
      <c r="E11" s="184" t="s">
        <v>102</v>
      </c>
      <c r="F11" s="65"/>
      <c r="G11" s="67"/>
      <c r="H11" s="66"/>
      <c r="I11" s="60"/>
      <c r="J11" s="60"/>
      <c r="K11" s="60"/>
      <c r="L11" s="60"/>
      <c r="M11" s="60"/>
      <c r="N11" s="60"/>
      <c r="O11" s="60"/>
      <c r="P11" s="60"/>
      <c r="Q11" s="60"/>
      <c r="R11" s="60"/>
      <c r="T11" s="38">
        <f t="shared" si="0"/>
        <v>0</v>
      </c>
      <c r="V11" s="40"/>
      <c r="W11" s="41" t="s">
        <v>475</v>
      </c>
      <c r="X11" s="213" t="s">
        <v>477</v>
      </c>
      <c r="Y11" s="41"/>
      <c r="Z11" s="41" t="s">
        <v>486</v>
      </c>
      <c r="AA11" s="40"/>
      <c r="AB11" s="40"/>
      <c r="AC11" s="40"/>
      <c r="AD11" s="41" t="s">
        <v>488</v>
      </c>
    </row>
    <row r="12" spans="1:30" x14ac:dyDescent="0.3">
      <c r="A12" s="156">
        <v>3</v>
      </c>
      <c r="B12" s="131"/>
      <c r="C12" s="66"/>
      <c r="D12" s="66"/>
      <c r="E12" s="184" t="s">
        <v>102</v>
      </c>
      <c r="F12" s="65"/>
      <c r="G12" s="67"/>
      <c r="H12" s="66"/>
      <c r="I12" s="60"/>
      <c r="J12" s="60"/>
      <c r="K12" s="60"/>
      <c r="L12" s="60"/>
      <c r="M12" s="60"/>
      <c r="N12" s="60"/>
      <c r="O12" s="60"/>
      <c r="P12" s="60"/>
      <c r="Q12" s="60"/>
      <c r="R12" s="60"/>
      <c r="T12" s="38">
        <f t="shared" si="0"/>
        <v>0</v>
      </c>
      <c r="V12" s="40"/>
      <c r="W12" s="41" t="s">
        <v>476</v>
      </c>
      <c r="X12" s="213" t="s">
        <v>478</v>
      </c>
      <c r="Y12" s="41"/>
      <c r="Z12" s="41" t="s">
        <v>487</v>
      </c>
      <c r="AA12" s="40"/>
      <c r="AB12" s="40"/>
      <c r="AC12" s="40"/>
      <c r="AD12" s="41" t="s">
        <v>489</v>
      </c>
    </row>
    <row r="13" spans="1:30" x14ac:dyDescent="0.3">
      <c r="A13" s="156">
        <v>4</v>
      </c>
      <c r="B13" s="185"/>
      <c r="C13" s="66"/>
      <c r="D13" s="66"/>
      <c r="E13" s="184" t="s">
        <v>102</v>
      </c>
      <c r="F13" s="65"/>
      <c r="G13" s="67"/>
      <c r="H13" s="66"/>
      <c r="I13" s="60"/>
      <c r="J13" s="60"/>
      <c r="K13" s="60"/>
      <c r="L13" s="60"/>
      <c r="M13" s="60"/>
      <c r="N13" s="60"/>
      <c r="O13" s="60"/>
      <c r="P13" s="60"/>
      <c r="Q13" s="60"/>
      <c r="R13" s="60"/>
      <c r="T13" s="38">
        <f t="shared" si="0"/>
        <v>0</v>
      </c>
      <c r="V13" s="40"/>
      <c r="W13" s="40"/>
      <c r="X13" s="41" t="s">
        <v>479</v>
      </c>
      <c r="Y13" s="41"/>
      <c r="Z13" s="40"/>
      <c r="AA13" s="40"/>
      <c r="AB13" s="40"/>
      <c r="AC13" s="40"/>
      <c r="AD13" s="40"/>
    </row>
    <row r="14" spans="1:30" x14ac:dyDescent="0.3">
      <c r="A14" s="156">
        <v>5</v>
      </c>
      <c r="B14" s="62"/>
      <c r="C14" s="66"/>
      <c r="D14" s="66"/>
      <c r="E14" s="184"/>
      <c r="F14" s="65"/>
      <c r="G14" s="67"/>
      <c r="H14" s="66"/>
      <c r="I14" s="60"/>
      <c r="J14" s="60"/>
      <c r="K14" s="60"/>
      <c r="L14" s="60"/>
      <c r="M14" s="60"/>
      <c r="N14" s="60"/>
      <c r="O14" s="60"/>
      <c r="P14" s="60"/>
      <c r="Q14" s="60"/>
      <c r="R14" s="60"/>
      <c r="T14" s="38">
        <f t="shared" si="0"/>
        <v>0</v>
      </c>
      <c r="V14" s="40"/>
      <c r="W14" s="40"/>
      <c r="X14" s="41" t="s">
        <v>480</v>
      </c>
      <c r="Y14" s="41"/>
      <c r="Z14" s="40"/>
      <c r="AA14" s="40"/>
      <c r="AB14" s="40"/>
      <c r="AC14" s="40"/>
      <c r="AD14" s="40"/>
    </row>
    <row r="15" spans="1:30" x14ac:dyDescent="0.3">
      <c r="A15" s="156">
        <v>6</v>
      </c>
      <c r="B15" s="62"/>
      <c r="C15" s="66"/>
      <c r="D15" s="66"/>
      <c r="E15" s="184" t="s">
        <v>102</v>
      </c>
      <c r="F15" s="65"/>
      <c r="G15" s="67"/>
      <c r="H15" s="66"/>
      <c r="I15" s="60"/>
      <c r="J15" s="60"/>
      <c r="K15" s="60"/>
      <c r="L15" s="60"/>
      <c r="M15" s="60"/>
      <c r="N15" s="60"/>
      <c r="O15" s="60"/>
      <c r="P15" s="60"/>
      <c r="Q15" s="60"/>
      <c r="R15" s="60"/>
      <c r="T15" s="38">
        <f t="shared" si="0"/>
        <v>0</v>
      </c>
      <c r="V15" s="40"/>
      <c r="W15" s="40"/>
      <c r="X15" s="41" t="s">
        <v>481</v>
      </c>
      <c r="Y15" s="41"/>
      <c r="Z15" s="40"/>
      <c r="AA15" s="40"/>
      <c r="AB15" s="40"/>
      <c r="AC15" s="40"/>
      <c r="AD15" s="40"/>
    </row>
    <row r="16" spans="1:30" x14ac:dyDescent="0.3">
      <c r="A16" s="156">
        <v>7</v>
      </c>
      <c r="B16" s="62"/>
      <c r="C16" s="66"/>
      <c r="D16" s="66"/>
      <c r="E16" s="184" t="s">
        <v>102</v>
      </c>
      <c r="F16" s="65"/>
      <c r="G16" s="67"/>
      <c r="H16" s="66"/>
      <c r="I16" s="60"/>
      <c r="J16" s="60"/>
      <c r="K16" s="60"/>
      <c r="L16" s="60"/>
      <c r="M16" s="60"/>
      <c r="N16" s="60"/>
      <c r="O16" s="60"/>
      <c r="P16" s="60"/>
      <c r="Q16" s="60"/>
      <c r="R16" s="60"/>
      <c r="T16" s="38">
        <f t="shared" si="0"/>
        <v>0</v>
      </c>
      <c r="V16" s="40"/>
      <c r="W16" s="40"/>
      <c r="X16" s="41" t="s">
        <v>482</v>
      </c>
      <c r="Y16" s="41"/>
      <c r="Z16" s="40"/>
      <c r="AA16" s="40"/>
      <c r="AB16" s="40"/>
      <c r="AC16" s="40"/>
      <c r="AD16" s="40"/>
    </row>
    <row r="17" spans="1:30" x14ac:dyDescent="0.3">
      <c r="A17" s="156">
        <v>8</v>
      </c>
      <c r="B17" s="62"/>
      <c r="C17" s="66"/>
      <c r="D17" s="66"/>
      <c r="E17" s="184" t="s">
        <v>102</v>
      </c>
      <c r="F17" s="65"/>
      <c r="G17" s="67"/>
      <c r="H17" s="66"/>
      <c r="I17" s="60"/>
      <c r="J17" s="60"/>
      <c r="K17" s="60"/>
      <c r="L17" s="60"/>
      <c r="M17" s="60"/>
      <c r="N17" s="60"/>
      <c r="O17" s="60"/>
      <c r="P17" s="60"/>
      <c r="Q17" s="60"/>
      <c r="R17" s="60"/>
      <c r="T17" s="38">
        <f t="shared" si="0"/>
        <v>0</v>
      </c>
      <c r="V17" s="40"/>
      <c r="W17" s="40"/>
      <c r="X17" s="41" t="s">
        <v>483</v>
      </c>
      <c r="Y17" s="41"/>
      <c r="Z17" s="40"/>
      <c r="AA17" s="40"/>
      <c r="AB17" s="40"/>
      <c r="AC17" s="40"/>
      <c r="AD17" s="40"/>
    </row>
    <row r="18" spans="1:30" x14ac:dyDescent="0.3">
      <c r="A18" s="156">
        <v>9</v>
      </c>
      <c r="B18" s="62"/>
      <c r="C18" s="66"/>
      <c r="D18" s="66"/>
      <c r="E18" s="184" t="s">
        <v>102</v>
      </c>
      <c r="F18" s="65"/>
      <c r="G18" s="67"/>
      <c r="H18" s="66"/>
      <c r="I18" s="60"/>
      <c r="J18" s="60"/>
      <c r="K18" s="60"/>
      <c r="L18" s="60"/>
      <c r="M18" s="60"/>
      <c r="N18" s="60"/>
      <c r="O18" s="60"/>
      <c r="P18" s="60"/>
      <c r="Q18" s="60"/>
      <c r="R18" s="60"/>
      <c r="T18" s="38">
        <f t="shared" si="0"/>
        <v>0</v>
      </c>
      <c r="V18" s="40"/>
      <c r="W18" s="40"/>
      <c r="X18" s="41" t="s">
        <v>484</v>
      </c>
      <c r="Y18" s="41"/>
      <c r="Z18" s="40"/>
      <c r="AA18" s="40"/>
      <c r="AB18" s="40"/>
      <c r="AC18" s="40"/>
      <c r="AD18" s="40"/>
    </row>
    <row r="19" spans="1:30" x14ac:dyDescent="0.3">
      <c r="A19" s="156">
        <v>10</v>
      </c>
      <c r="B19" s="62"/>
      <c r="C19" s="66"/>
      <c r="D19" s="66"/>
      <c r="E19" s="184" t="s">
        <v>102</v>
      </c>
      <c r="F19" s="65"/>
      <c r="G19" s="67"/>
      <c r="H19" s="66"/>
      <c r="I19" s="60"/>
      <c r="J19" s="60"/>
      <c r="K19" s="60"/>
      <c r="L19" s="60"/>
      <c r="M19" s="60"/>
      <c r="N19" s="60"/>
      <c r="O19" s="60"/>
      <c r="P19" s="60"/>
      <c r="Q19" s="60"/>
      <c r="R19" s="60"/>
      <c r="T19" s="38">
        <f>COUNTIF($B$10:$B$19,B19)</f>
        <v>0</v>
      </c>
      <c r="U19" s="40"/>
      <c r="V19" s="40"/>
      <c r="W19" s="41" t="s">
        <v>50</v>
      </c>
      <c r="X19" s="41" t="s">
        <v>485</v>
      </c>
      <c r="Y19" s="40"/>
      <c r="Z19" s="40"/>
      <c r="AA19" s="40"/>
      <c r="AB19" s="40"/>
      <c r="AC19" s="40"/>
    </row>
    <row r="20" spans="1:30" x14ac:dyDescent="0.3">
      <c r="A20" s="156">
        <v>11</v>
      </c>
      <c r="B20" s="62"/>
      <c r="C20" s="66"/>
      <c r="D20" s="66"/>
      <c r="E20" s="184" t="s">
        <v>102</v>
      </c>
      <c r="F20" s="65"/>
      <c r="G20" s="67"/>
      <c r="H20" s="66"/>
      <c r="I20" s="60"/>
      <c r="J20" s="60"/>
      <c r="K20" s="60"/>
      <c r="L20" s="60"/>
      <c r="M20" s="60"/>
      <c r="N20" s="60"/>
      <c r="O20" s="60"/>
      <c r="P20" s="60"/>
      <c r="Q20" s="60"/>
      <c r="R20" s="60"/>
      <c r="X20" s="41" t="s">
        <v>455</v>
      </c>
    </row>
    <row r="21" spans="1:30" s="21" customFormat="1" x14ac:dyDescent="0.3">
      <c r="A21" s="156">
        <v>12</v>
      </c>
      <c r="B21" s="62"/>
      <c r="C21" s="66"/>
      <c r="D21" s="66"/>
      <c r="E21" s="184" t="s">
        <v>102</v>
      </c>
      <c r="F21" s="65"/>
      <c r="G21" s="67"/>
      <c r="H21" s="66"/>
      <c r="I21" s="60"/>
      <c r="J21" s="60"/>
      <c r="K21" s="60"/>
      <c r="L21" s="60"/>
      <c r="M21" s="60"/>
      <c r="N21" s="60"/>
      <c r="O21" s="60"/>
      <c r="P21" s="60"/>
      <c r="Q21" s="60"/>
      <c r="R21" s="60"/>
      <c r="S21" s="152"/>
    </row>
    <row r="22" spans="1:30" x14ac:dyDescent="0.3">
      <c r="A22" s="156">
        <v>13</v>
      </c>
      <c r="B22" s="62"/>
      <c r="C22" s="66"/>
      <c r="D22" s="66"/>
      <c r="E22" s="184" t="s">
        <v>102</v>
      </c>
      <c r="F22" s="65"/>
      <c r="G22" s="67"/>
      <c r="H22" s="66"/>
      <c r="I22" s="60"/>
      <c r="J22" s="60"/>
      <c r="K22" s="60"/>
      <c r="L22" s="60"/>
      <c r="M22" s="60"/>
      <c r="N22" s="60"/>
      <c r="O22" s="60"/>
      <c r="P22" s="60"/>
      <c r="Q22" s="60"/>
      <c r="R22" s="60"/>
    </row>
    <row r="23" spans="1:30" x14ac:dyDescent="0.3">
      <c r="A23" s="156">
        <v>14</v>
      </c>
      <c r="B23" s="62"/>
      <c r="C23" s="66"/>
      <c r="D23" s="66"/>
      <c r="E23" s="184" t="s">
        <v>102</v>
      </c>
      <c r="F23" s="65"/>
      <c r="G23" s="67"/>
      <c r="H23" s="66"/>
      <c r="I23" s="60"/>
      <c r="J23" s="60"/>
      <c r="K23" s="60"/>
      <c r="L23" s="60"/>
      <c r="M23" s="60"/>
      <c r="N23" s="60"/>
      <c r="O23" s="60"/>
      <c r="P23" s="60"/>
      <c r="Q23" s="60"/>
      <c r="R23" s="60"/>
    </row>
    <row r="24" spans="1:30" ht="15" customHeight="1" x14ac:dyDescent="0.35">
      <c r="A24" s="156">
        <v>15</v>
      </c>
      <c r="B24" s="62"/>
      <c r="C24" s="66"/>
      <c r="D24" s="66"/>
      <c r="E24" s="184" t="s">
        <v>102</v>
      </c>
      <c r="F24" s="65"/>
      <c r="G24" s="67"/>
      <c r="H24" s="66"/>
      <c r="I24" s="60"/>
      <c r="J24" s="60"/>
      <c r="K24" s="60"/>
      <c r="L24" s="60"/>
      <c r="M24" s="60"/>
      <c r="N24" s="60"/>
      <c r="O24" s="60"/>
      <c r="P24" s="60"/>
      <c r="Q24" s="60"/>
      <c r="R24" s="60"/>
      <c r="S24" s="148"/>
      <c r="T24"/>
    </row>
    <row r="25" spans="1:30" ht="14.5" x14ac:dyDescent="0.35">
      <c r="A25" s="156">
        <v>16</v>
      </c>
      <c r="B25" s="62"/>
      <c r="C25" s="66"/>
      <c r="D25" s="66"/>
      <c r="E25" s="184" t="s">
        <v>102</v>
      </c>
      <c r="F25" s="65"/>
      <c r="G25" s="67"/>
      <c r="H25" s="66"/>
      <c r="I25" s="60"/>
      <c r="J25" s="60"/>
      <c r="K25" s="60"/>
      <c r="L25" s="60"/>
      <c r="M25" s="60"/>
      <c r="N25" s="60"/>
      <c r="O25" s="60"/>
      <c r="P25" s="60"/>
      <c r="Q25" s="60"/>
      <c r="R25" s="60"/>
      <c r="S25" s="148"/>
      <c r="T25"/>
    </row>
    <row r="26" spans="1:30" ht="14.5" x14ac:dyDescent="0.35">
      <c r="A26" s="156">
        <v>17</v>
      </c>
      <c r="B26" s="62"/>
      <c r="C26" s="66"/>
      <c r="D26" s="66"/>
      <c r="E26" s="184" t="s">
        <v>102</v>
      </c>
      <c r="F26" s="65"/>
      <c r="G26" s="67"/>
      <c r="H26" s="66"/>
      <c r="I26" s="60"/>
      <c r="J26" s="60"/>
      <c r="K26" s="60"/>
      <c r="L26" s="60"/>
      <c r="M26" s="60"/>
      <c r="N26" s="60"/>
      <c r="O26" s="60"/>
      <c r="P26" s="60"/>
      <c r="Q26" s="60"/>
      <c r="R26" s="60"/>
      <c r="S26" s="148"/>
      <c r="T26"/>
    </row>
    <row r="27" spans="1:30" ht="14.5" x14ac:dyDescent="0.35">
      <c r="A27" s="156">
        <v>18</v>
      </c>
      <c r="B27" s="62"/>
      <c r="C27" s="66"/>
      <c r="D27" s="66"/>
      <c r="E27" s="184" t="s">
        <v>102</v>
      </c>
      <c r="F27" s="65"/>
      <c r="G27" s="67"/>
      <c r="H27" s="66"/>
      <c r="I27" s="60"/>
      <c r="J27" s="60"/>
      <c r="K27" s="60"/>
      <c r="L27" s="60"/>
      <c r="M27" s="60"/>
      <c r="N27" s="60"/>
      <c r="O27" s="60"/>
      <c r="P27" s="60"/>
      <c r="Q27" s="60"/>
      <c r="R27" s="60"/>
      <c r="S27" s="148"/>
      <c r="T27"/>
    </row>
    <row r="28" spans="1:30" ht="14.25" customHeight="1" x14ac:dyDescent="0.35">
      <c r="A28" s="156">
        <v>19</v>
      </c>
      <c r="B28" s="62"/>
      <c r="C28" s="66"/>
      <c r="D28" s="66"/>
      <c r="E28" s="184" t="s">
        <v>102</v>
      </c>
      <c r="F28" s="65"/>
      <c r="G28" s="67"/>
      <c r="H28" s="66"/>
      <c r="I28" s="60"/>
      <c r="J28" s="60"/>
      <c r="K28" s="60"/>
      <c r="L28" s="60"/>
      <c r="M28" s="60"/>
      <c r="N28" s="60"/>
      <c r="O28" s="60"/>
      <c r="P28" s="60"/>
      <c r="Q28" s="60"/>
      <c r="R28" s="60"/>
      <c r="S28" s="148"/>
      <c r="T28"/>
    </row>
    <row r="29" spans="1:30" ht="14.25" customHeight="1" x14ac:dyDescent="0.3">
      <c r="A29" s="156">
        <v>20</v>
      </c>
      <c r="B29" s="62"/>
      <c r="C29" s="66"/>
      <c r="D29" s="66"/>
      <c r="E29" s="184" t="s">
        <v>102</v>
      </c>
      <c r="F29" s="65"/>
      <c r="G29" s="67"/>
      <c r="H29" s="66"/>
      <c r="I29" s="60"/>
      <c r="J29" s="60"/>
      <c r="K29" s="60"/>
      <c r="L29" s="60"/>
      <c r="M29" s="60"/>
      <c r="N29" s="60"/>
      <c r="O29" s="60"/>
      <c r="P29" s="60"/>
      <c r="Q29" s="60"/>
      <c r="R29" s="60"/>
    </row>
    <row r="30" spans="1:30" x14ac:dyDescent="0.3">
      <c r="A30" s="156">
        <v>21</v>
      </c>
      <c r="B30" s="62"/>
      <c r="C30" s="66"/>
      <c r="D30" s="66"/>
      <c r="E30" s="184" t="s">
        <v>102</v>
      </c>
      <c r="F30" s="65"/>
      <c r="G30" s="67"/>
      <c r="H30" s="66"/>
      <c r="I30" s="60"/>
      <c r="J30" s="60"/>
      <c r="K30" s="60"/>
      <c r="L30" s="60"/>
      <c r="M30" s="60"/>
      <c r="N30" s="60"/>
      <c r="O30" s="60"/>
      <c r="P30" s="60"/>
      <c r="Q30" s="60"/>
      <c r="R30" s="60"/>
    </row>
    <row r="31" spans="1:30" x14ac:dyDescent="0.3">
      <c r="A31" s="156">
        <v>22</v>
      </c>
      <c r="B31" s="62"/>
      <c r="C31" s="66"/>
      <c r="D31" s="66"/>
      <c r="E31" s="184" t="s">
        <v>102</v>
      </c>
      <c r="F31" s="65"/>
      <c r="G31" s="67"/>
      <c r="H31" s="66"/>
      <c r="I31" s="60"/>
      <c r="J31" s="60"/>
      <c r="K31" s="60"/>
      <c r="L31" s="60"/>
      <c r="M31" s="60"/>
      <c r="N31" s="60"/>
      <c r="O31" s="60"/>
      <c r="P31" s="60"/>
      <c r="Q31" s="60"/>
      <c r="R31" s="60"/>
    </row>
    <row r="32" spans="1:30" x14ac:dyDescent="0.3">
      <c r="A32" s="156">
        <v>23</v>
      </c>
      <c r="B32" s="62"/>
      <c r="C32" s="66"/>
      <c r="D32" s="66"/>
      <c r="E32" s="184" t="s">
        <v>102</v>
      </c>
      <c r="F32" s="65"/>
      <c r="G32" s="67"/>
      <c r="H32" s="66"/>
      <c r="I32" s="60"/>
      <c r="J32" s="60"/>
      <c r="K32" s="60"/>
      <c r="L32" s="60"/>
      <c r="M32" s="60"/>
      <c r="N32" s="60"/>
      <c r="O32" s="60"/>
      <c r="P32" s="60"/>
      <c r="Q32" s="60"/>
      <c r="R32" s="60"/>
    </row>
    <row r="33" spans="1:18" x14ac:dyDescent="0.3">
      <c r="A33" s="156">
        <v>24</v>
      </c>
      <c r="B33" s="62"/>
      <c r="C33" s="66"/>
      <c r="D33" s="66"/>
      <c r="E33" s="184" t="s">
        <v>102</v>
      </c>
      <c r="F33" s="65"/>
      <c r="G33" s="67"/>
      <c r="H33" s="66"/>
      <c r="I33" s="60"/>
      <c r="J33" s="60"/>
      <c r="K33" s="60"/>
      <c r="L33" s="60"/>
      <c r="M33" s="60"/>
      <c r="N33" s="60"/>
      <c r="O33" s="60"/>
      <c r="P33" s="60"/>
      <c r="Q33" s="60"/>
      <c r="R33" s="60"/>
    </row>
    <row r="34" spans="1:18" x14ac:dyDescent="0.3">
      <c r="A34" s="156">
        <v>25</v>
      </c>
      <c r="B34" s="62"/>
      <c r="C34" s="66"/>
      <c r="D34" s="66"/>
      <c r="E34" s="184" t="s">
        <v>102</v>
      </c>
      <c r="F34" s="65"/>
      <c r="G34" s="67"/>
      <c r="H34" s="66"/>
      <c r="I34" s="60"/>
      <c r="J34" s="60"/>
      <c r="K34" s="60"/>
      <c r="L34" s="60"/>
      <c r="M34" s="60"/>
      <c r="N34" s="60"/>
      <c r="O34" s="60"/>
      <c r="P34" s="60"/>
      <c r="Q34" s="60"/>
      <c r="R34" s="60"/>
    </row>
    <row r="35" spans="1:18" x14ac:dyDescent="0.3">
      <c r="A35" s="156">
        <v>26</v>
      </c>
      <c r="B35" s="62"/>
      <c r="C35" s="66"/>
      <c r="D35" s="66"/>
      <c r="E35" s="184" t="s">
        <v>102</v>
      </c>
      <c r="F35" s="65"/>
      <c r="G35" s="67"/>
      <c r="H35" s="66"/>
      <c r="I35" s="60"/>
      <c r="J35" s="60"/>
      <c r="K35" s="60"/>
      <c r="L35" s="60"/>
      <c r="M35" s="60"/>
      <c r="N35" s="60"/>
      <c r="O35" s="60"/>
      <c r="P35" s="60"/>
      <c r="Q35" s="60"/>
      <c r="R35" s="60"/>
    </row>
    <row r="36" spans="1:18" x14ac:dyDescent="0.3">
      <c r="A36" s="156">
        <v>27</v>
      </c>
      <c r="B36" s="62"/>
      <c r="C36" s="66"/>
      <c r="D36" s="66"/>
      <c r="E36" s="184" t="s">
        <v>102</v>
      </c>
      <c r="F36" s="65"/>
      <c r="G36" s="67"/>
      <c r="H36" s="66"/>
      <c r="I36" s="60"/>
      <c r="J36" s="60"/>
      <c r="K36" s="60"/>
      <c r="L36" s="60"/>
      <c r="M36" s="60"/>
      <c r="N36" s="60"/>
      <c r="O36" s="60"/>
      <c r="P36" s="60"/>
      <c r="Q36" s="60"/>
      <c r="R36" s="60"/>
    </row>
    <row r="37" spans="1:18" x14ac:dyDescent="0.3">
      <c r="A37" s="156">
        <v>28</v>
      </c>
      <c r="B37" s="62"/>
      <c r="C37" s="66"/>
      <c r="D37" s="66"/>
      <c r="E37" s="184" t="s">
        <v>102</v>
      </c>
      <c r="F37" s="65"/>
      <c r="G37" s="67"/>
      <c r="H37" s="66"/>
      <c r="I37" s="60"/>
      <c r="J37" s="60"/>
      <c r="K37" s="60"/>
      <c r="L37" s="60"/>
      <c r="M37" s="60"/>
      <c r="N37" s="60"/>
      <c r="O37" s="60"/>
      <c r="P37" s="60"/>
      <c r="Q37" s="60"/>
      <c r="R37" s="60"/>
    </row>
    <row r="38" spans="1:18" x14ac:dyDescent="0.3">
      <c r="A38" s="156">
        <v>29</v>
      </c>
      <c r="B38" s="62"/>
      <c r="C38" s="66"/>
      <c r="D38" s="66"/>
      <c r="E38" s="184" t="s">
        <v>102</v>
      </c>
      <c r="F38" s="65"/>
      <c r="G38" s="67"/>
      <c r="H38" s="66"/>
      <c r="I38" s="60"/>
      <c r="J38" s="60"/>
      <c r="K38" s="60"/>
      <c r="L38" s="60"/>
      <c r="M38" s="60"/>
      <c r="N38" s="60"/>
      <c r="O38" s="60"/>
      <c r="P38" s="60"/>
      <c r="Q38" s="60"/>
      <c r="R38" s="60"/>
    </row>
    <row r="39" spans="1:18" x14ac:dyDescent="0.3">
      <c r="A39" s="156">
        <v>30</v>
      </c>
      <c r="B39" s="62"/>
      <c r="C39" s="66"/>
      <c r="D39" s="66"/>
      <c r="E39" s="184" t="s">
        <v>102</v>
      </c>
      <c r="F39" s="65"/>
      <c r="G39" s="67"/>
      <c r="H39" s="66"/>
      <c r="I39" s="60"/>
      <c r="J39" s="60"/>
      <c r="K39" s="60"/>
      <c r="L39" s="60"/>
      <c r="M39" s="60"/>
      <c r="N39" s="60"/>
      <c r="O39" s="60"/>
      <c r="P39" s="60"/>
      <c r="Q39" s="60"/>
      <c r="R39" s="60"/>
    </row>
    <row r="40" spans="1:18" x14ac:dyDescent="0.3">
      <c r="A40" s="156">
        <v>31</v>
      </c>
      <c r="B40" s="62"/>
      <c r="C40" s="66"/>
      <c r="D40" s="66"/>
      <c r="E40" s="184" t="s">
        <v>102</v>
      </c>
      <c r="F40" s="65"/>
      <c r="G40" s="67"/>
      <c r="H40" s="66"/>
      <c r="I40" s="60"/>
      <c r="J40" s="60"/>
      <c r="K40" s="60"/>
      <c r="L40" s="60"/>
      <c r="M40" s="60"/>
      <c r="N40" s="60"/>
      <c r="O40" s="60"/>
      <c r="P40" s="60"/>
      <c r="Q40" s="60"/>
      <c r="R40" s="60"/>
    </row>
    <row r="41" spans="1:18" x14ac:dyDescent="0.3">
      <c r="A41" s="156">
        <v>32</v>
      </c>
      <c r="B41" s="62"/>
      <c r="C41" s="66"/>
      <c r="D41" s="66"/>
      <c r="E41" s="184" t="s">
        <v>102</v>
      </c>
      <c r="F41" s="65"/>
      <c r="G41" s="67"/>
      <c r="H41" s="66"/>
      <c r="I41" s="60"/>
      <c r="J41" s="60"/>
      <c r="K41" s="60"/>
      <c r="L41" s="60"/>
      <c r="M41" s="60"/>
      <c r="N41" s="60"/>
      <c r="O41" s="60"/>
      <c r="P41" s="60"/>
      <c r="Q41" s="60"/>
      <c r="R41" s="60"/>
    </row>
    <row r="42" spans="1:18" x14ac:dyDescent="0.3">
      <c r="A42" s="156">
        <v>33</v>
      </c>
      <c r="B42" s="62"/>
      <c r="C42" s="66"/>
      <c r="D42" s="66"/>
      <c r="E42" s="184" t="s">
        <v>102</v>
      </c>
      <c r="F42" s="65"/>
      <c r="G42" s="67"/>
      <c r="H42" s="66"/>
      <c r="I42" s="60"/>
      <c r="J42" s="60"/>
      <c r="K42" s="60"/>
      <c r="L42" s="60"/>
      <c r="M42" s="60"/>
      <c r="N42" s="60"/>
      <c r="O42" s="60"/>
      <c r="P42" s="60"/>
      <c r="Q42" s="60"/>
      <c r="R42" s="60"/>
    </row>
    <row r="43" spans="1:18" x14ac:dyDescent="0.3">
      <c r="A43" s="156">
        <v>34</v>
      </c>
      <c r="B43" s="62"/>
      <c r="C43" s="66"/>
      <c r="D43" s="66"/>
      <c r="E43" s="184" t="s">
        <v>102</v>
      </c>
      <c r="F43" s="65"/>
      <c r="G43" s="67"/>
      <c r="H43" s="66"/>
      <c r="I43" s="60"/>
      <c r="J43" s="60"/>
      <c r="K43" s="60"/>
      <c r="L43" s="60"/>
      <c r="M43" s="60"/>
      <c r="N43" s="60"/>
      <c r="O43" s="60"/>
      <c r="P43" s="60"/>
      <c r="Q43" s="60"/>
      <c r="R43" s="60"/>
    </row>
    <row r="44" spans="1:18" x14ac:dyDescent="0.3">
      <c r="A44" s="156">
        <v>35</v>
      </c>
      <c r="B44" s="62"/>
      <c r="C44" s="66"/>
      <c r="D44" s="66"/>
      <c r="E44" s="184" t="s">
        <v>102</v>
      </c>
      <c r="F44" s="65"/>
      <c r="G44" s="67"/>
      <c r="H44" s="66"/>
      <c r="I44" s="60"/>
      <c r="J44" s="60"/>
      <c r="K44" s="60"/>
      <c r="L44" s="60"/>
      <c r="M44" s="60"/>
      <c r="N44" s="60"/>
      <c r="O44" s="60"/>
      <c r="P44" s="60"/>
      <c r="Q44" s="60"/>
      <c r="R44" s="60"/>
    </row>
    <row r="45" spans="1:18" x14ac:dyDescent="0.3">
      <c r="A45" s="156">
        <v>36</v>
      </c>
      <c r="B45" s="62"/>
      <c r="C45" s="66"/>
      <c r="D45" s="66"/>
      <c r="E45" s="184" t="s">
        <v>102</v>
      </c>
      <c r="F45" s="65"/>
      <c r="G45" s="67"/>
      <c r="H45" s="66"/>
      <c r="I45" s="60"/>
      <c r="J45" s="60"/>
      <c r="K45" s="60"/>
      <c r="L45" s="60"/>
      <c r="M45" s="60"/>
      <c r="N45" s="60"/>
      <c r="O45" s="60"/>
      <c r="P45" s="60"/>
      <c r="Q45" s="60"/>
      <c r="R45" s="60"/>
    </row>
    <row r="46" spans="1:18" x14ac:dyDescent="0.3">
      <c r="A46" s="156">
        <v>37</v>
      </c>
      <c r="B46" s="62"/>
      <c r="C46" s="66"/>
      <c r="D46" s="66"/>
      <c r="E46" s="184" t="s">
        <v>102</v>
      </c>
      <c r="F46" s="65"/>
      <c r="G46" s="67"/>
      <c r="H46" s="66"/>
      <c r="I46" s="60"/>
      <c r="J46" s="60"/>
      <c r="K46" s="60"/>
      <c r="L46" s="60"/>
      <c r="M46" s="60"/>
      <c r="N46" s="60"/>
      <c r="O46" s="60"/>
      <c r="P46" s="60"/>
      <c r="Q46" s="60"/>
      <c r="R46" s="60"/>
    </row>
    <row r="47" spans="1:18" x14ac:dyDescent="0.3">
      <c r="A47" s="156">
        <v>38</v>
      </c>
      <c r="B47" s="62"/>
      <c r="C47" s="66"/>
      <c r="D47" s="66"/>
      <c r="E47" s="184" t="s">
        <v>102</v>
      </c>
      <c r="F47" s="65"/>
      <c r="G47" s="67"/>
      <c r="H47" s="66"/>
      <c r="I47" s="60"/>
      <c r="J47" s="60"/>
      <c r="K47" s="60"/>
      <c r="L47" s="60"/>
      <c r="M47" s="60"/>
      <c r="N47" s="60"/>
      <c r="O47" s="60"/>
      <c r="P47" s="60"/>
      <c r="Q47" s="60"/>
      <c r="R47" s="60"/>
    </row>
    <row r="48" spans="1:18" x14ac:dyDescent="0.3">
      <c r="A48" s="156">
        <v>39</v>
      </c>
      <c r="B48" s="62"/>
      <c r="C48" s="66"/>
      <c r="D48" s="66"/>
      <c r="E48" s="184" t="s">
        <v>102</v>
      </c>
      <c r="F48" s="65"/>
      <c r="G48" s="67"/>
      <c r="H48" s="66"/>
      <c r="I48" s="60"/>
      <c r="J48" s="60"/>
      <c r="K48" s="60"/>
      <c r="L48" s="60"/>
      <c r="M48" s="60"/>
      <c r="N48" s="60"/>
      <c r="O48" s="60"/>
      <c r="P48" s="60"/>
      <c r="Q48" s="60"/>
      <c r="R48" s="60"/>
    </row>
    <row r="49" spans="1:18" x14ac:dyDescent="0.3">
      <c r="A49" s="156">
        <v>40</v>
      </c>
      <c r="B49" s="62"/>
      <c r="C49" s="66"/>
      <c r="D49" s="66"/>
      <c r="E49" s="184" t="s">
        <v>102</v>
      </c>
      <c r="F49" s="65"/>
      <c r="G49" s="67"/>
      <c r="H49" s="66"/>
      <c r="I49" s="60"/>
      <c r="J49" s="60"/>
      <c r="K49" s="60"/>
      <c r="L49" s="60"/>
      <c r="M49" s="60"/>
      <c r="N49" s="60"/>
      <c r="O49" s="60"/>
      <c r="P49" s="60"/>
      <c r="Q49" s="60"/>
      <c r="R49" s="60"/>
    </row>
    <row r="50" spans="1:18" x14ac:dyDescent="0.3">
      <c r="A50" s="156">
        <v>41</v>
      </c>
      <c r="B50" s="62"/>
      <c r="C50" s="66"/>
      <c r="D50" s="66"/>
      <c r="E50" s="184" t="s">
        <v>102</v>
      </c>
      <c r="F50" s="65"/>
      <c r="G50" s="67"/>
      <c r="H50" s="66"/>
      <c r="I50" s="60"/>
      <c r="J50" s="60"/>
      <c r="K50" s="60"/>
      <c r="L50" s="60"/>
      <c r="M50" s="60"/>
      <c r="N50" s="60"/>
      <c r="O50" s="60"/>
      <c r="P50" s="60"/>
      <c r="Q50" s="60"/>
      <c r="R50" s="60"/>
    </row>
    <row r="51" spans="1:18" x14ac:dyDescent="0.3">
      <c r="A51" s="156">
        <v>42</v>
      </c>
      <c r="B51" s="62"/>
      <c r="C51" s="66"/>
      <c r="D51" s="66"/>
      <c r="E51" s="184" t="s">
        <v>102</v>
      </c>
      <c r="F51" s="65"/>
      <c r="G51" s="67"/>
      <c r="H51" s="66"/>
      <c r="I51" s="60"/>
      <c r="J51" s="60"/>
      <c r="K51" s="60"/>
      <c r="L51" s="60"/>
      <c r="M51" s="60"/>
      <c r="N51" s="60"/>
      <c r="O51" s="60"/>
      <c r="P51" s="60"/>
      <c r="Q51" s="60"/>
      <c r="R51" s="60"/>
    </row>
    <row r="52" spans="1:18" x14ac:dyDescent="0.3">
      <c r="A52" s="156">
        <v>43</v>
      </c>
      <c r="B52" s="62"/>
      <c r="C52" s="66"/>
      <c r="D52" s="66"/>
      <c r="E52" s="184" t="s">
        <v>102</v>
      </c>
      <c r="F52" s="65"/>
      <c r="G52" s="67"/>
      <c r="H52" s="66"/>
      <c r="I52" s="60"/>
      <c r="J52" s="60"/>
      <c r="K52" s="60"/>
      <c r="L52" s="60"/>
      <c r="M52" s="60"/>
      <c r="N52" s="60"/>
      <c r="O52" s="60"/>
      <c r="P52" s="60"/>
      <c r="Q52" s="60"/>
      <c r="R52" s="60"/>
    </row>
    <row r="53" spans="1:18" x14ac:dyDescent="0.3">
      <c r="A53" s="156">
        <v>44</v>
      </c>
      <c r="B53" s="62"/>
      <c r="C53" s="66"/>
      <c r="D53" s="66"/>
      <c r="E53" s="184" t="s">
        <v>102</v>
      </c>
      <c r="F53" s="65"/>
      <c r="G53" s="67"/>
      <c r="H53" s="66"/>
      <c r="I53" s="60"/>
      <c r="J53" s="60"/>
      <c r="K53" s="60"/>
      <c r="L53" s="60"/>
      <c r="M53" s="60"/>
      <c r="N53" s="60"/>
      <c r="O53" s="60"/>
      <c r="P53" s="60"/>
      <c r="Q53" s="60"/>
      <c r="R53" s="60"/>
    </row>
    <row r="54" spans="1:18" x14ac:dyDescent="0.3">
      <c r="A54" s="156">
        <v>45</v>
      </c>
      <c r="B54" s="62"/>
      <c r="C54" s="66"/>
      <c r="D54" s="66"/>
      <c r="E54" s="184" t="s">
        <v>102</v>
      </c>
      <c r="F54" s="65"/>
      <c r="G54" s="67"/>
      <c r="H54" s="66"/>
      <c r="I54" s="60"/>
      <c r="J54" s="60"/>
      <c r="K54" s="60"/>
      <c r="L54" s="60"/>
      <c r="M54" s="60"/>
      <c r="N54" s="60"/>
      <c r="O54" s="60"/>
      <c r="P54" s="60"/>
      <c r="Q54" s="60"/>
      <c r="R54" s="60"/>
    </row>
    <row r="55" spans="1:18" x14ac:dyDescent="0.3">
      <c r="A55" s="156">
        <v>46</v>
      </c>
      <c r="B55" s="62"/>
      <c r="C55" s="66"/>
      <c r="D55" s="66"/>
      <c r="E55" s="184" t="s">
        <v>102</v>
      </c>
      <c r="F55" s="65"/>
      <c r="G55" s="67"/>
      <c r="H55" s="66"/>
      <c r="I55" s="60"/>
      <c r="J55" s="60"/>
      <c r="K55" s="60"/>
      <c r="L55" s="60"/>
      <c r="M55" s="60"/>
      <c r="N55" s="60"/>
      <c r="O55" s="60"/>
      <c r="P55" s="60"/>
      <c r="Q55" s="60"/>
      <c r="R55" s="60"/>
    </row>
    <row r="56" spans="1:18" x14ac:dyDescent="0.3">
      <c r="A56" s="156">
        <v>47</v>
      </c>
      <c r="B56" s="62"/>
      <c r="C56" s="66"/>
      <c r="D56" s="66"/>
      <c r="E56" s="184" t="s">
        <v>102</v>
      </c>
      <c r="F56" s="65"/>
      <c r="G56" s="67"/>
      <c r="H56" s="66"/>
      <c r="I56" s="60"/>
      <c r="J56" s="60"/>
      <c r="K56" s="60"/>
      <c r="L56" s="60"/>
      <c r="M56" s="60"/>
      <c r="N56" s="60"/>
      <c r="O56" s="60"/>
      <c r="P56" s="60"/>
      <c r="Q56" s="60"/>
      <c r="R56" s="60"/>
    </row>
    <row r="57" spans="1:18" x14ac:dyDescent="0.3">
      <c r="A57" s="156">
        <v>48</v>
      </c>
      <c r="B57" s="62"/>
      <c r="C57" s="66"/>
      <c r="D57" s="66"/>
      <c r="E57" s="184" t="s">
        <v>102</v>
      </c>
      <c r="F57" s="65"/>
      <c r="G57" s="67"/>
      <c r="H57" s="66"/>
      <c r="I57" s="60"/>
      <c r="J57" s="60"/>
      <c r="K57" s="60"/>
      <c r="L57" s="60"/>
      <c r="M57" s="60"/>
      <c r="N57" s="60"/>
      <c r="O57" s="60"/>
      <c r="P57" s="60"/>
      <c r="Q57" s="60"/>
      <c r="R57" s="60"/>
    </row>
    <row r="58" spans="1:18" x14ac:dyDescent="0.3">
      <c r="A58" s="156">
        <v>49</v>
      </c>
      <c r="B58" s="62"/>
      <c r="C58" s="66"/>
      <c r="D58" s="66"/>
      <c r="E58" s="184" t="s">
        <v>102</v>
      </c>
      <c r="F58" s="65"/>
      <c r="G58" s="67"/>
      <c r="H58" s="66"/>
      <c r="I58" s="60"/>
      <c r="J58" s="60"/>
      <c r="K58" s="60"/>
      <c r="L58" s="60"/>
      <c r="M58" s="60"/>
      <c r="N58" s="60"/>
      <c r="O58" s="60"/>
      <c r="P58" s="60"/>
      <c r="Q58" s="60"/>
      <c r="R58" s="60"/>
    </row>
    <row r="59" spans="1:18" x14ac:dyDescent="0.3">
      <c r="A59" s="156">
        <v>50</v>
      </c>
      <c r="B59" s="62"/>
      <c r="C59" s="66"/>
      <c r="D59" s="66"/>
      <c r="E59" s="184" t="s">
        <v>102</v>
      </c>
      <c r="F59" s="65"/>
      <c r="G59" s="67"/>
      <c r="H59" s="66"/>
      <c r="I59" s="60"/>
      <c r="J59" s="60"/>
      <c r="K59" s="60"/>
      <c r="L59" s="60"/>
      <c r="M59" s="60"/>
      <c r="N59" s="60"/>
      <c r="O59" s="60"/>
      <c r="P59" s="60"/>
      <c r="Q59" s="60"/>
      <c r="R59" s="60"/>
    </row>
    <row r="60" spans="1:18" x14ac:dyDescent="0.3">
      <c r="A60" s="156">
        <v>51</v>
      </c>
      <c r="B60" s="62"/>
      <c r="C60" s="66"/>
      <c r="D60" s="66"/>
      <c r="E60" s="184" t="s">
        <v>102</v>
      </c>
      <c r="F60" s="65"/>
      <c r="G60" s="67"/>
      <c r="H60" s="66"/>
      <c r="I60" s="60"/>
      <c r="J60" s="60"/>
      <c r="K60" s="60"/>
      <c r="L60" s="60"/>
      <c r="M60" s="60"/>
      <c r="N60" s="60"/>
      <c r="O60" s="60"/>
      <c r="P60" s="60"/>
      <c r="Q60" s="60"/>
      <c r="R60" s="60"/>
    </row>
    <row r="61" spans="1:18" x14ac:dyDescent="0.3">
      <c r="A61" s="156">
        <v>52</v>
      </c>
      <c r="B61" s="62"/>
      <c r="C61" s="66"/>
      <c r="D61" s="66"/>
      <c r="E61" s="184" t="s">
        <v>102</v>
      </c>
      <c r="F61" s="65"/>
      <c r="G61" s="67"/>
      <c r="H61" s="66"/>
      <c r="I61" s="60"/>
      <c r="J61" s="60"/>
      <c r="K61" s="60"/>
      <c r="L61" s="60"/>
      <c r="M61" s="60"/>
      <c r="N61" s="60"/>
      <c r="O61" s="60"/>
      <c r="P61" s="60"/>
      <c r="Q61" s="60"/>
      <c r="R61" s="60"/>
    </row>
    <row r="62" spans="1:18" x14ac:dyDescent="0.3">
      <c r="A62" s="156">
        <v>53</v>
      </c>
      <c r="B62" s="62"/>
      <c r="C62" s="66"/>
      <c r="D62" s="66"/>
      <c r="E62" s="184" t="s">
        <v>102</v>
      </c>
      <c r="F62" s="65"/>
      <c r="G62" s="67"/>
      <c r="H62" s="66"/>
      <c r="I62" s="60"/>
      <c r="J62" s="60"/>
      <c r="K62" s="60"/>
      <c r="L62" s="60"/>
      <c r="M62" s="60"/>
      <c r="N62" s="60"/>
      <c r="O62" s="60"/>
      <c r="P62" s="60"/>
      <c r="Q62" s="60"/>
      <c r="R62" s="60"/>
    </row>
    <row r="63" spans="1:18" x14ac:dyDescent="0.3">
      <c r="A63" s="156">
        <v>54</v>
      </c>
      <c r="B63" s="62"/>
      <c r="C63" s="66"/>
      <c r="D63" s="66"/>
      <c r="E63" s="184" t="s">
        <v>102</v>
      </c>
      <c r="F63" s="65"/>
      <c r="G63" s="67"/>
      <c r="H63" s="66"/>
      <c r="I63" s="60"/>
      <c r="J63" s="60"/>
      <c r="K63" s="60"/>
      <c r="L63" s="60"/>
      <c r="M63" s="60"/>
      <c r="N63" s="60"/>
      <c r="O63" s="60"/>
      <c r="P63" s="60"/>
      <c r="Q63" s="60"/>
      <c r="R63" s="60"/>
    </row>
    <row r="64" spans="1:18" x14ac:dyDescent="0.3">
      <c r="A64" s="156">
        <v>55</v>
      </c>
      <c r="B64" s="62"/>
      <c r="C64" s="66"/>
      <c r="D64" s="66"/>
      <c r="E64" s="184" t="s">
        <v>102</v>
      </c>
      <c r="F64" s="65"/>
      <c r="G64" s="67"/>
      <c r="H64" s="66"/>
      <c r="I64" s="60"/>
      <c r="J64" s="60"/>
      <c r="K64" s="60"/>
      <c r="L64" s="60"/>
      <c r="M64" s="60"/>
      <c r="N64" s="60"/>
      <c r="O64" s="60"/>
      <c r="P64" s="60"/>
      <c r="Q64" s="60"/>
      <c r="R64" s="60"/>
    </row>
    <row r="65" spans="1:18" x14ac:dyDescent="0.3">
      <c r="A65" s="156">
        <v>56</v>
      </c>
      <c r="B65" s="62"/>
      <c r="C65" s="66"/>
      <c r="D65" s="66"/>
      <c r="E65" s="184" t="s">
        <v>102</v>
      </c>
      <c r="F65" s="65"/>
      <c r="G65" s="67"/>
      <c r="H65" s="66"/>
      <c r="I65" s="60"/>
      <c r="J65" s="60"/>
      <c r="K65" s="60"/>
      <c r="L65" s="60"/>
      <c r="M65" s="60"/>
      <c r="N65" s="60"/>
      <c r="O65" s="60"/>
      <c r="P65" s="60"/>
      <c r="Q65" s="60"/>
      <c r="R65" s="60"/>
    </row>
    <row r="66" spans="1:18" x14ac:dyDescent="0.3">
      <c r="A66" s="156">
        <v>57</v>
      </c>
      <c r="B66" s="62"/>
      <c r="C66" s="66"/>
      <c r="D66" s="66"/>
      <c r="E66" s="184" t="s">
        <v>102</v>
      </c>
      <c r="F66" s="65"/>
      <c r="G66" s="67"/>
      <c r="H66" s="66"/>
      <c r="I66" s="60"/>
      <c r="J66" s="60"/>
      <c r="K66" s="60"/>
      <c r="L66" s="60"/>
      <c r="M66" s="60"/>
      <c r="N66" s="60"/>
      <c r="O66" s="60"/>
      <c r="P66" s="60"/>
      <c r="Q66" s="60"/>
      <c r="R66" s="60"/>
    </row>
    <row r="67" spans="1:18" x14ac:dyDescent="0.3">
      <c r="A67" s="156">
        <v>58</v>
      </c>
      <c r="B67" s="62"/>
      <c r="C67" s="66"/>
      <c r="D67" s="66"/>
      <c r="E67" s="184" t="s">
        <v>102</v>
      </c>
      <c r="F67" s="65"/>
      <c r="G67" s="67"/>
      <c r="H67" s="66"/>
      <c r="I67" s="60"/>
      <c r="J67" s="60"/>
      <c r="K67" s="60"/>
      <c r="L67" s="60"/>
      <c r="M67" s="60"/>
      <c r="N67" s="60"/>
      <c r="O67" s="60"/>
      <c r="P67" s="60"/>
      <c r="Q67" s="60"/>
      <c r="R67" s="60"/>
    </row>
    <row r="68" spans="1:18" x14ac:dyDescent="0.3">
      <c r="A68" s="156">
        <v>59</v>
      </c>
      <c r="B68" s="62"/>
      <c r="C68" s="66"/>
      <c r="D68" s="66"/>
      <c r="E68" s="184" t="s">
        <v>102</v>
      </c>
      <c r="F68" s="65"/>
      <c r="G68" s="67"/>
      <c r="H68" s="66"/>
      <c r="I68" s="60"/>
      <c r="J68" s="60"/>
      <c r="K68" s="60"/>
      <c r="L68" s="60"/>
      <c r="M68" s="60"/>
      <c r="N68" s="60"/>
      <c r="O68" s="60"/>
      <c r="P68" s="60"/>
      <c r="Q68" s="60"/>
      <c r="R68" s="60"/>
    </row>
    <row r="69" spans="1:18" x14ac:dyDescent="0.3">
      <c r="A69" s="156">
        <v>60</v>
      </c>
      <c r="B69" s="62"/>
      <c r="C69" s="66"/>
      <c r="D69" s="66"/>
      <c r="E69" s="184" t="s">
        <v>102</v>
      </c>
      <c r="F69" s="65"/>
      <c r="G69" s="67"/>
      <c r="H69" s="66"/>
      <c r="I69" s="60"/>
      <c r="J69" s="60"/>
      <c r="K69" s="60"/>
      <c r="L69" s="60"/>
      <c r="M69" s="60"/>
      <c r="N69" s="60"/>
      <c r="O69" s="60"/>
      <c r="P69" s="60"/>
      <c r="Q69" s="60"/>
      <c r="R69" s="60"/>
    </row>
    <row r="70" spans="1:18" x14ac:dyDescent="0.3">
      <c r="A70" s="156">
        <v>61</v>
      </c>
      <c r="B70" s="62"/>
      <c r="C70" s="66"/>
      <c r="D70" s="66"/>
      <c r="E70" s="184" t="s">
        <v>102</v>
      </c>
      <c r="F70" s="65"/>
      <c r="G70" s="67"/>
      <c r="H70" s="66"/>
      <c r="I70" s="60"/>
      <c r="J70" s="60"/>
      <c r="K70" s="60"/>
      <c r="L70" s="60"/>
      <c r="M70" s="60"/>
      <c r="N70" s="60"/>
      <c r="O70" s="60"/>
      <c r="P70" s="60"/>
      <c r="Q70" s="60"/>
      <c r="R70" s="60"/>
    </row>
    <row r="71" spans="1:18" x14ac:dyDescent="0.3">
      <c r="A71" s="156">
        <v>62</v>
      </c>
      <c r="B71" s="62"/>
      <c r="C71" s="66"/>
      <c r="D71" s="66"/>
      <c r="E71" s="184" t="s">
        <v>102</v>
      </c>
      <c r="F71" s="65"/>
      <c r="G71" s="67"/>
      <c r="H71" s="66"/>
      <c r="I71" s="60"/>
      <c r="J71" s="60"/>
      <c r="K71" s="60"/>
      <c r="L71" s="60"/>
      <c r="M71" s="60"/>
      <c r="N71" s="60"/>
      <c r="O71" s="60"/>
      <c r="P71" s="60"/>
      <c r="Q71" s="60"/>
      <c r="R71" s="60"/>
    </row>
    <row r="72" spans="1:18" x14ac:dyDescent="0.3">
      <c r="A72" s="156">
        <v>63</v>
      </c>
      <c r="B72" s="62"/>
      <c r="C72" s="66"/>
      <c r="D72" s="66"/>
      <c r="E72" s="184" t="s">
        <v>102</v>
      </c>
      <c r="F72" s="65"/>
      <c r="G72" s="67"/>
      <c r="H72" s="66"/>
      <c r="I72" s="60"/>
      <c r="J72" s="60"/>
      <c r="K72" s="60"/>
      <c r="L72" s="60"/>
      <c r="M72" s="60"/>
      <c r="N72" s="60"/>
      <c r="O72" s="60"/>
      <c r="P72" s="60"/>
      <c r="Q72" s="60"/>
      <c r="R72" s="60"/>
    </row>
    <row r="73" spans="1:18" x14ac:dyDescent="0.3">
      <c r="A73" s="156">
        <v>64</v>
      </c>
      <c r="B73" s="62"/>
      <c r="C73" s="66"/>
      <c r="D73" s="66"/>
      <c r="E73" s="184" t="s">
        <v>102</v>
      </c>
      <c r="F73" s="65"/>
      <c r="G73" s="67"/>
      <c r="H73" s="66"/>
      <c r="I73" s="60"/>
      <c r="J73" s="60"/>
      <c r="K73" s="60"/>
      <c r="L73" s="60"/>
      <c r="M73" s="60"/>
      <c r="N73" s="60"/>
      <c r="O73" s="60"/>
      <c r="P73" s="60"/>
      <c r="Q73" s="60"/>
      <c r="R73" s="60"/>
    </row>
    <row r="74" spans="1:18" x14ac:dyDescent="0.3">
      <c r="A74" s="156">
        <v>65</v>
      </c>
      <c r="B74" s="62"/>
      <c r="C74" s="66"/>
      <c r="D74" s="66"/>
      <c r="E74" s="184" t="s">
        <v>102</v>
      </c>
      <c r="F74" s="65"/>
      <c r="G74" s="67"/>
      <c r="H74" s="66"/>
      <c r="I74" s="60"/>
      <c r="J74" s="60"/>
      <c r="K74" s="60"/>
      <c r="L74" s="60"/>
      <c r="M74" s="60"/>
      <c r="N74" s="60"/>
      <c r="O74" s="60"/>
      <c r="P74" s="60"/>
      <c r="Q74" s="60"/>
      <c r="R74" s="60"/>
    </row>
    <row r="75" spans="1:18" x14ac:dyDescent="0.3">
      <c r="A75" s="156">
        <v>66</v>
      </c>
      <c r="B75" s="62"/>
      <c r="C75" s="66"/>
      <c r="D75" s="66"/>
      <c r="E75" s="184" t="s">
        <v>102</v>
      </c>
      <c r="F75" s="65"/>
      <c r="G75" s="67"/>
      <c r="H75" s="66"/>
      <c r="I75" s="60"/>
      <c r="J75" s="60"/>
      <c r="K75" s="60"/>
      <c r="L75" s="60"/>
      <c r="M75" s="60"/>
      <c r="N75" s="60"/>
      <c r="O75" s="60"/>
      <c r="P75" s="60"/>
      <c r="Q75" s="60"/>
      <c r="R75" s="60"/>
    </row>
    <row r="76" spans="1:18" x14ac:dyDescent="0.3">
      <c r="A76" s="156">
        <v>67</v>
      </c>
      <c r="B76" s="62"/>
      <c r="C76" s="66"/>
      <c r="D76" s="66"/>
      <c r="E76" s="184" t="s">
        <v>102</v>
      </c>
      <c r="F76" s="65"/>
      <c r="G76" s="67"/>
      <c r="H76" s="66"/>
      <c r="I76" s="60"/>
      <c r="J76" s="60"/>
      <c r="K76" s="60"/>
      <c r="L76" s="60"/>
      <c r="M76" s="60"/>
      <c r="N76" s="60"/>
      <c r="O76" s="60"/>
      <c r="P76" s="60"/>
      <c r="Q76" s="60"/>
      <c r="R76" s="60"/>
    </row>
    <row r="77" spans="1:18" x14ac:dyDescent="0.3">
      <c r="A77" s="156">
        <v>68</v>
      </c>
      <c r="B77" s="62"/>
      <c r="C77" s="66"/>
      <c r="D77" s="66"/>
      <c r="E77" s="184" t="s">
        <v>102</v>
      </c>
      <c r="F77" s="65"/>
      <c r="G77" s="67"/>
      <c r="H77" s="66"/>
      <c r="I77" s="60"/>
      <c r="J77" s="60"/>
      <c r="K77" s="60"/>
      <c r="L77" s="60"/>
      <c r="M77" s="60"/>
      <c r="N77" s="60"/>
      <c r="O77" s="60"/>
      <c r="P77" s="60"/>
      <c r="Q77" s="60"/>
      <c r="R77" s="60"/>
    </row>
    <row r="78" spans="1:18" x14ac:dyDescent="0.3">
      <c r="A78" s="156">
        <v>69</v>
      </c>
      <c r="B78" s="62"/>
      <c r="C78" s="66"/>
      <c r="D78" s="66"/>
      <c r="E78" s="184" t="s">
        <v>102</v>
      </c>
      <c r="F78" s="65"/>
      <c r="G78" s="67"/>
      <c r="H78" s="66"/>
      <c r="I78" s="60"/>
      <c r="J78" s="60"/>
      <c r="K78" s="60"/>
      <c r="L78" s="60"/>
      <c r="M78" s="60"/>
      <c r="N78" s="60"/>
      <c r="O78" s="60"/>
      <c r="P78" s="60"/>
      <c r="Q78" s="60"/>
      <c r="R78" s="60"/>
    </row>
    <row r="79" spans="1:18" x14ac:dyDescent="0.3">
      <c r="A79" s="156">
        <v>70</v>
      </c>
      <c r="B79" s="62"/>
      <c r="C79" s="66"/>
      <c r="D79" s="66"/>
      <c r="E79" s="184" t="s">
        <v>102</v>
      </c>
      <c r="F79" s="65"/>
      <c r="G79" s="67"/>
      <c r="H79" s="66"/>
      <c r="I79" s="60"/>
      <c r="J79" s="60"/>
      <c r="K79" s="60"/>
      <c r="L79" s="60"/>
      <c r="M79" s="60"/>
      <c r="N79" s="60"/>
      <c r="O79" s="60"/>
      <c r="P79" s="60"/>
      <c r="Q79" s="60"/>
      <c r="R79" s="60"/>
    </row>
    <row r="80" spans="1:18" x14ac:dyDescent="0.3">
      <c r="A80" s="156">
        <v>71</v>
      </c>
      <c r="B80" s="62"/>
      <c r="C80" s="66"/>
      <c r="D80" s="66"/>
      <c r="E80" s="184" t="s">
        <v>102</v>
      </c>
      <c r="F80" s="65"/>
      <c r="G80" s="67"/>
      <c r="H80" s="66"/>
      <c r="I80" s="60"/>
      <c r="J80" s="60"/>
      <c r="K80" s="60"/>
      <c r="L80" s="60"/>
      <c r="M80" s="60"/>
      <c r="N80" s="60"/>
      <c r="O80" s="60"/>
      <c r="P80" s="60"/>
      <c r="Q80" s="60"/>
      <c r="R80" s="60"/>
    </row>
    <row r="81" spans="1:18" x14ac:dyDescent="0.3">
      <c r="A81" s="156">
        <v>72</v>
      </c>
      <c r="B81" s="62"/>
      <c r="C81" s="66"/>
      <c r="D81" s="66"/>
      <c r="E81" s="184" t="s">
        <v>102</v>
      </c>
      <c r="F81" s="65"/>
      <c r="G81" s="67"/>
      <c r="H81" s="66"/>
      <c r="I81" s="60"/>
      <c r="J81" s="60"/>
      <c r="K81" s="60"/>
      <c r="L81" s="60"/>
      <c r="M81" s="60"/>
      <c r="N81" s="60"/>
      <c r="O81" s="60"/>
      <c r="P81" s="60"/>
      <c r="Q81" s="60"/>
      <c r="R81" s="60"/>
    </row>
    <row r="82" spans="1:18" x14ac:dyDescent="0.3">
      <c r="A82" s="156">
        <v>73</v>
      </c>
      <c r="B82" s="62"/>
      <c r="C82" s="66"/>
      <c r="D82" s="66"/>
      <c r="E82" s="184" t="s">
        <v>102</v>
      </c>
      <c r="F82" s="65"/>
      <c r="G82" s="67"/>
      <c r="H82" s="66"/>
      <c r="I82" s="60"/>
      <c r="J82" s="60"/>
      <c r="K82" s="60"/>
      <c r="L82" s="60"/>
      <c r="M82" s="60"/>
      <c r="N82" s="60"/>
      <c r="O82" s="60"/>
      <c r="P82" s="60"/>
      <c r="Q82" s="60"/>
      <c r="R82" s="60"/>
    </row>
    <row r="83" spans="1:18" x14ac:dyDescent="0.3">
      <c r="A83" s="156">
        <v>74</v>
      </c>
      <c r="B83" s="62"/>
      <c r="C83" s="66"/>
      <c r="D83" s="66"/>
      <c r="E83" s="184" t="s">
        <v>102</v>
      </c>
      <c r="F83" s="65"/>
      <c r="G83" s="67"/>
      <c r="H83" s="66"/>
      <c r="I83" s="60"/>
      <c r="J83" s="60"/>
      <c r="K83" s="60"/>
      <c r="L83" s="60"/>
      <c r="M83" s="60"/>
      <c r="N83" s="60"/>
      <c r="O83" s="60"/>
      <c r="P83" s="60"/>
      <c r="Q83" s="60"/>
      <c r="R83" s="60"/>
    </row>
    <row r="84" spans="1:18" x14ac:dyDescent="0.3">
      <c r="A84" s="156">
        <v>75</v>
      </c>
      <c r="B84" s="62"/>
      <c r="C84" s="66"/>
      <c r="D84" s="66"/>
      <c r="E84" s="184" t="s">
        <v>102</v>
      </c>
      <c r="F84" s="65"/>
      <c r="G84" s="67"/>
      <c r="H84" s="66"/>
      <c r="I84" s="60"/>
      <c r="J84" s="60"/>
      <c r="K84" s="60"/>
      <c r="L84" s="60"/>
      <c r="M84" s="60"/>
      <c r="N84" s="60"/>
      <c r="O84" s="60"/>
      <c r="P84" s="60"/>
      <c r="Q84" s="60"/>
      <c r="R84" s="60"/>
    </row>
    <row r="85" spans="1:18" x14ac:dyDescent="0.3">
      <c r="A85" s="156">
        <v>76</v>
      </c>
      <c r="B85" s="62"/>
      <c r="C85" s="66"/>
      <c r="D85" s="66"/>
      <c r="E85" s="184" t="s">
        <v>102</v>
      </c>
      <c r="F85" s="65"/>
      <c r="G85" s="67"/>
      <c r="H85" s="66"/>
      <c r="I85" s="60"/>
      <c r="J85" s="60"/>
      <c r="K85" s="60"/>
      <c r="L85" s="60"/>
      <c r="M85" s="60"/>
      <c r="N85" s="60"/>
      <c r="O85" s="60"/>
      <c r="P85" s="60"/>
      <c r="Q85" s="60"/>
      <c r="R85" s="60"/>
    </row>
    <row r="86" spans="1:18" x14ac:dyDescent="0.3">
      <c r="A86" s="156">
        <v>77</v>
      </c>
      <c r="B86" s="62"/>
      <c r="C86" s="66"/>
      <c r="D86" s="66"/>
      <c r="E86" s="184" t="s">
        <v>102</v>
      </c>
      <c r="F86" s="65"/>
      <c r="G86" s="67"/>
      <c r="H86" s="66"/>
      <c r="I86" s="60"/>
      <c r="J86" s="60"/>
      <c r="K86" s="60"/>
      <c r="L86" s="60"/>
      <c r="M86" s="60"/>
      <c r="N86" s="60"/>
      <c r="O86" s="60"/>
      <c r="P86" s="60"/>
      <c r="Q86" s="60"/>
      <c r="R86" s="60"/>
    </row>
    <row r="87" spans="1:18" x14ac:dyDescent="0.3">
      <c r="A87" s="156">
        <v>78</v>
      </c>
      <c r="B87" s="62"/>
      <c r="C87" s="66"/>
      <c r="D87" s="66"/>
      <c r="E87" s="184" t="s">
        <v>102</v>
      </c>
      <c r="F87" s="65"/>
      <c r="G87" s="67"/>
      <c r="H87" s="66"/>
      <c r="I87" s="60"/>
      <c r="J87" s="60"/>
      <c r="K87" s="60"/>
      <c r="L87" s="60"/>
      <c r="M87" s="60"/>
      <c r="N87" s="60"/>
      <c r="O87" s="60"/>
      <c r="P87" s="60"/>
      <c r="Q87" s="60"/>
      <c r="R87" s="60"/>
    </row>
    <row r="88" spans="1:18" x14ac:dyDescent="0.3">
      <c r="A88" s="156">
        <v>79</v>
      </c>
      <c r="B88" s="62"/>
      <c r="C88" s="66"/>
      <c r="D88" s="66"/>
      <c r="E88" s="184" t="s">
        <v>102</v>
      </c>
      <c r="F88" s="65"/>
      <c r="G88" s="67"/>
      <c r="H88" s="66"/>
      <c r="I88" s="60"/>
      <c r="J88" s="60"/>
      <c r="K88" s="60"/>
      <c r="L88" s="60"/>
      <c r="M88" s="60"/>
      <c r="N88" s="60"/>
      <c r="O88" s="60"/>
      <c r="P88" s="60"/>
      <c r="Q88" s="60"/>
      <c r="R88" s="60"/>
    </row>
    <row r="89" spans="1:18" x14ac:dyDescent="0.3">
      <c r="A89" s="156">
        <v>80</v>
      </c>
      <c r="B89" s="62"/>
      <c r="C89" s="66"/>
      <c r="D89" s="66"/>
      <c r="E89" s="184" t="s">
        <v>102</v>
      </c>
      <c r="F89" s="65"/>
      <c r="G89" s="67"/>
      <c r="H89" s="66"/>
      <c r="I89" s="60"/>
      <c r="J89" s="60"/>
      <c r="K89" s="60"/>
      <c r="L89" s="60"/>
      <c r="M89" s="60"/>
      <c r="N89" s="60"/>
      <c r="O89" s="60"/>
      <c r="P89" s="60"/>
      <c r="Q89" s="60"/>
      <c r="R89" s="60"/>
    </row>
    <row r="90" spans="1:18" x14ac:dyDescent="0.3">
      <c r="A90" s="156">
        <v>81</v>
      </c>
      <c r="B90" s="62"/>
      <c r="C90" s="66"/>
      <c r="D90" s="66"/>
      <c r="E90" s="184" t="s">
        <v>102</v>
      </c>
      <c r="F90" s="65"/>
      <c r="G90" s="67"/>
      <c r="H90" s="66"/>
      <c r="I90" s="60"/>
      <c r="J90" s="60"/>
      <c r="K90" s="60"/>
      <c r="L90" s="60"/>
      <c r="M90" s="60"/>
      <c r="N90" s="60"/>
      <c r="O90" s="60"/>
      <c r="P90" s="60"/>
      <c r="Q90" s="60"/>
      <c r="R90" s="60"/>
    </row>
    <row r="91" spans="1:18" x14ac:dyDescent="0.3">
      <c r="A91" s="156">
        <v>82</v>
      </c>
      <c r="B91" s="62"/>
      <c r="C91" s="66"/>
      <c r="D91" s="66"/>
      <c r="E91" s="184" t="s">
        <v>102</v>
      </c>
      <c r="F91" s="65"/>
      <c r="G91" s="67"/>
      <c r="H91" s="66"/>
      <c r="I91" s="60"/>
      <c r="J91" s="60"/>
      <c r="K91" s="60"/>
      <c r="L91" s="60"/>
      <c r="M91" s="60"/>
      <c r="N91" s="60"/>
      <c r="O91" s="60"/>
      <c r="P91" s="60"/>
      <c r="Q91" s="60"/>
      <c r="R91" s="60"/>
    </row>
    <row r="92" spans="1:18" x14ac:dyDescent="0.3">
      <c r="A92" s="156">
        <v>83</v>
      </c>
      <c r="B92" s="62"/>
      <c r="C92" s="66"/>
      <c r="D92" s="66"/>
      <c r="E92" s="184" t="s">
        <v>102</v>
      </c>
      <c r="F92" s="65"/>
      <c r="G92" s="67"/>
      <c r="H92" s="66"/>
      <c r="I92" s="60"/>
      <c r="J92" s="60"/>
      <c r="K92" s="60"/>
      <c r="L92" s="60"/>
      <c r="M92" s="60"/>
      <c r="N92" s="60"/>
      <c r="O92" s="60"/>
      <c r="P92" s="60"/>
      <c r="Q92" s="60"/>
      <c r="R92" s="60"/>
    </row>
    <row r="93" spans="1:18" x14ac:dyDescent="0.3">
      <c r="A93" s="156">
        <v>84</v>
      </c>
      <c r="B93" s="62"/>
      <c r="C93" s="66"/>
      <c r="D93" s="66"/>
      <c r="E93" s="184" t="s">
        <v>102</v>
      </c>
      <c r="F93" s="65"/>
      <c r="G93" s="67"/>
      <c r="H93" s="66"/>
      <c r="I93" s="60"/>
      <c r="J93" s="60"/>
      <c r="K93" s="60"/>
      <c r="L93" s="60"/>
      <c r="M93" s="60"/>
      <c r="N93" s="60"/>
      <c r="O93" s="60"/>
      <c r="P93" s="60"/>
      <c r="Q93" s="60"/>
      <c r="R93" s="60"/>
    </row>
    <row r="94" spans="1:18" x14ac:dyDescent="0.3">
      <c r="A94" s="156">
        <v>85</v>
      </c>
      <c r="B94" s="62"/>
      <c r="C94" s="66"/>
      <c r="D94" s="66"/>
      <c r="E94" s="184" t="s">
        <v>102</v>
      </c>
      <c r="F94" s="65"/>
      <c r="G94" s="67"/>
      <c r="H94" s="66"/>
      <c r="I94" s="60"/>
      <c r="J94" s="60"/>
      <c r="K94" s="60"/>
      <c r="L94" s="60"/>
      <c r="M94" s="60"/>
      <c r="N94" s="60"/>
      <c r="O94" s="60"/>
      <c r="P94" s="60"/>
      <c r="Q94" s="60"/>
      <c r="R94" s="60"/>
    </row>
    <row r="95" spans="1:18" x14ac:dyDescent="0.3">
      <c r="A95" s="156">
        <v>86</v>
      </c>
      <c r="B95" s="62"/>
      <c r="C95" s="66"/>
      <c r="D95" s="66"/>
      <c r="E95" s="184" t="s">
        <v>102</v>
      </c>
      <c r="F95" s="65"/>
      <c r="G95" s="67"/>
      <c r="H95" s="66"/>
      <c r="I95" s="60"/>
      <c r="J95" s="60"/>
      <c r="K95" s="60"/>
      <c r="L95" s="60"/>
      <c r="M95" s="60"/>
      <c r="N95" s="60"/>
      <c r="O95" s="60"/>
      <c r="P95" s="60"/>
      <c r="Q95" s="60"/>
      <c r="R95" s="60"/>
    </row>
    <row r="96" spans="1:18" x14ac:dyDescent="0.3">
      <c r="A96" s="156">
        <v>87</v>
      </c>
      <c r="B96" s="62"/>
      <c r="C96" s="66"/>
      <c r="D96" s="66"/>
      <c r="E96" s="184" t="s">
        <v>102</v>
      </c>
      <c r="F96" s="65"/>
      <c r="G96" s="67"/>
      <c r="H96" s="66"/>
      <c r="I96" s="60"/>
      <c r="J96" s="60"/>
      <c r="K96" s="60"/>
      <c r="L96" s="60"/>
      <c r="M96" s="60"/>
      <c r="N96" s="60"/>
      <c r="O96" s="60"/>
      <c r="P96" s="60"/>
      <c r="Q96" s="60"/>
      <c r="R96" s="60"/>
    </row>
    <row r="97" spans="1:18" x14ac:dyDescent="0.3">
      <c r="A97" s="156">
        <v>88</v>
      </c>
      <c r="B97" s="62"/>
      <c r="C97" s="66"/>
      <c r="D97" s="66"/>
      <c r="E97" s="184" t="s">
        <v>102</v>
      </c>
      <c r="F97" s="65"/>
      <c r="G97" s="67"/>
      <c r="H97" s="66"/>
      <c r="I97" s="60"/>
      <c r="J97" s="60"/>
      <c r="K97" s="60"/>
      <c r="L97" s="60"/>
      <c r="M97" s="60"/>
      <c r="N97" s="60"/>
      <c r="O97" s="60"/>
      <c r="P97" s="60"/>
      <c r="Q97" s="60"/>
      <c r="R97" s="60"/>
    </row>
    <row r="98" spans="1:18" x14ac:dyDescent="0.3">
      <c r="A98" s="156">
        <v>89</v>
      </c>
      <c r="B98" s="62"/>
      <c r="C98" s="66"/>
      <c r="D98" s="66"/>
      <c r="E98" s="184" t="s">
        <v>102</v>
      </c>
      <c r="F98" s="65"/>
      <c r="G98" s="67"/>
      <c r="H98" s="66"/>
      <c r="I98" s="60"/>
      <c r="J98" s="60"/>
      <c r="K98" s="60"/>
      <c r="L98" s="60"/>
      <c r="M98" s="60"/>
      <c r="N98" s="60"/>
      <c r="O98" s="60"/>
      <c r="P98" s="60"/>
      <c r="Q98" s="60"/>
      <c r="R98" s="60"/>
    </row>
    <row r="99" spans="1:18" x14ac:dyDescent="0.3">
      <c r="A99" s="156">
        <v>90</v>
      </c>
      <c r="B99" s="62"/>
      <c r="C99" s="66"/>
      <c r="D99" s="66"/>
      <c r="E99" s="184" t="s">
        <v>102</v>
      </c>
      <c r="F99" s="65"/>
      <c r="G99" s="67"/>
      <c r="H99" s="66"/>
      <c r="I99" s="60"/>
      <c r="J99" s="60"/>
      <c r="K99" s="60"/>
      <c r="L99" s="60"/>
      <c r="M99" s="60"/>
      <c r="N99" s="60"/>
      <c r="O99" s="60"/>
      <c r="P99" s="60"/>
      <c r="Q99" s="60"/>
      <c r="R99" s="60"/>
    </row>
    <row r="100" spans="1:18" x14ac:dyDescent="0.3">
      <c r="A100" s="156">
        <v>91</v>
      </c>
      <c r="B100" s="62"/>
      <c r="C100" s="66"/>
      <c r="D100" s="66"/>
      <c r="E100" s="184" t="s">
        <v>102</v>
      </c>
      <c r="F100" s="65"/>
      <c r="G100" s="67"/>
      <c r="H100" s="66"/>
      <c r="I100" s="60"/>
      <c r="J100" s="60"/>
      <c r="K100" s="60"/>
      <c r="L100" s="60"/>
      <c r="M100" s="60"/>
      <c r="N100" s="60"/>
      <c r="O100" s="60"/>
      <c r="P100" s="60"/>
      <c r="Q100" s="60"/>
      <c r="R100" s="60"/>
    </row>
    <row r="101" spans="1:18" x14ac:dyDescent="0.3">
      <c r="A101" s="156">
        <v>92</v>
      </c>
      <c r="B101" s="62"/>
      <c r="C101" s="66"/>
      <c r="D101" s="66"/>
      <c r="E101" s="184" t="s">
        <v>102</v>
      </c>
      <c r="F101" s="65"/>
      <c r="G101" s="67"/>
      <c r="H101" s="66"/>
      <c r="I101" s="60"/>
      <c r="J101" s="60"/>
      <c r="K101" s="60"/>
      <c r="L101" s="60"/>
      <c r="M101" s="60"/>
      <c r="N101" s="60"/>
      <c r="O101" s="60"/>
      <c r="P101" s="60"/>
      <c r="Q101" s="60"/>
      <c r="R101" s="60"/>
    </row>
    <row r="102" spans="1:18" x14ac:dyDescent="0.3">
      <c r="A102" s="156">
        <v>93</v>
      </c>
      <c r="B102" s="62"/>
      <c r="C102" s="66"/>
      <c r="D102" s="66"/>
      <c r="E102" s="184" t="s">
        <v>102</v>
      </c>
      <c r="F102" s="65"/>
      <c r="G102" s="67"/>
      <c r="H102" s="66"/>
      <c r="I102" s="60"/>
      <c r="J102" s="60"/>
      <c r="K102" s="60"/>
      <c r="L102" s="60"/>
      <c r="M102" s="60"/>
      <c r="N102" s="60"/>
      <c r="O102" s="60"/>
      <c r="P102" s="60"/>
      <c r="Q102" s="60"/>
      <c r="R102" s="60"/>
    </row>
    <row r="103" spans="1:18" x14ac:dyDescent="0.3">
      <c r="A103" s="156">
        <v>94</v>
      </c>
      <c r="B103" s="62"/>
      <c r="C103" s="66"/>
      <c r="D103" s="66"/>
      <c r="E103" s="184" t="s">
        <v>102</v>
      </c>
      <c r="F103" s="65"/>
      <c r="G103" s="67"/>
      <c r="H103" s="66"/>
      <c r="I103" s="60"/>
      <c r="J103" s="60"/>
      <c r="K103" s="60"/>
      <c r="L103" s="60"/>
      <c r="M103" s="60"/>
      <c r="N103" s="60"/>
      <c r="O103" s="60"/>
      <c r="P103" s="60"/>
      <c r="Q103" s="60"/>
      <c r="R103" s="60"/>
    </row>
    <row r="104" spans="1:18" x14ac:dyDescent="0.3">
      <c r="A104" s="156">
        <v>95</v>
      </c>
      <c r="B104" s="62"/>
      <c r="C104" s="66"/>
      <c r="D104" s="66"/>
      <c r="E104" s="184" t="s">
        <v>102</v>
      </c>
      <c r="F104" s="65"/>
      <c r="G104" s="67"/>
      <c r="H104" s="66"/>
      <c r="I104" s="60"/>
      <c r="J104" s="60"/>
      <c r="K104" s="60"/>
      <c r="L104" s="60"/>
      <c r="M104" s="60"/>
      <c r="N104" s="60"/>
      <c r="O104" s="60"/>
      <c r="P104" s="60"/>
      <c r="Q104" s="60"/>
      <c r="R104" s="60"/>
    </row>
    <row r="105" spans="1:18" x14ac:dyDescent="0.3">
      <c r="A105" s="156">
        <v>96</v>
      </c>
      <c r="B105" s="62"/>
      <c r="C105" s="66"/>
      <c r="D105" s="66"/>
      <c r="E105" s="184" t="s">
        <v>102</v>
      </c>
      <c r="F105" s="65"/>
      <c r="G105" s="67"/>
      <c r="H105" s="66"/>
      <c r="I105" s="60"/>
      <c r="J105" s="60"/>
      <c r="K105" s="60"/>
      <c r="L105" s="60"/>
      <c r="M105" s="60"/>
      <c r="N105" s="60"/>
      <c r="O105" s="60"/>
      <c r="P105" s="60"/>
      <c r="Q105" s="60"/>
      <c r="R105" s="60"/>
    </row>
    <row r="106" spans="1:18" x14ac:dyDescent="0.3">
      <c r="A106" s="156">
        <v>97</v>
      </c>
      <c r="B106" s="62"/>
      <c r="C106" s="66"/>
      <c r="D106" s="66"/>
      <c r="E106" s="184" t="s">
        <v>102</v>
      </c>
      <c r="F106" s="65"/>
      <c r="G106" s="67"/>
      <c r="H106" s="66"/>
      <c r="I106" s="60"/>
      <c r="J106" s="60"/>
      <c r="K106" s="60"/>
      <c r="L106" s="60"/>
      <c r="M106" s="60"/>
      <c r="N106" s="60"/>
      <c r="O106" s="60"/>
      <c r="P106" s="60"/>
      <c r="Q106" s="60"/>
      <c r="R106" s="60"/>
    </row>
    <row r="107" spans="1:18" x14ac:dyDescent="0.3">
      <c r="A107" s="156">
        <v>98</v>
      </c>
      <c r="B107" s="62"/>
      <c r="C107" s="66"/>
      <c r="D107" s="66"/>
      <c r="E107" s="184" t="s">
        <v>102</v>
      </c>
      <c r="F107" s="65"/>
      <c r="G107" s="67"/>
      <c r="H107" s="66"/>
      <c r="I107" s="60"/>
      <c r="J107" s="60"/>
      <c r="K107" s="60"/>
      <c r="L107" s="60"/>
      <c r="M107" s="60"/>
      <c r="N107" s="60"/>
      <c r="O107" s="60"/>
      <c r="P107" s="60"/>
      <c r="Q107" s="60"/>
      <c r="R107" s="60"/>
    </row>
    <row r="108" spans="1:18" x14ac:dyDescent="0.3">
      <c r="A108" s="156">
        <v>99</v>
      </c>
      <c r="B108" s="62"/>
      <c r="C108" s="66"/>
      <c r="D108" s="66"/>
      <c r="E108" s="184" t="s">
        <v>102</v>
      </c>
      <c r="F108" s="65"/>
      <c r="G108" s="67"/>
      <c r="H108" s="66"/>
      <c r="I108" s="60"/>
      <c r="J108" s="60"/>
      <c r="K108" s="60"/>
      <c r="L108" s="60"/>
      <c r="M108" s="60"/>
      <c r="N108" s="60"/>
      <c r="O108" s="60"/>
      <c r="P108" s="60"/>
      <c r="Q108" s="60"/>
      <c r="R108" s="60"/>
    </row>
    <row r="109" spans="1:18" x14ac:dyDescent="0.3">
      <c r="A109" s="156">
        <v>100</v>
      </c>
      <c r="B109" s="62"/>
      <c r="C109" s="66"/>
      <c r="D109" s="66"/>
      <c r="E109" s="184" t="s">
        <v>102</v>
      </c>
      <c r="F109" s="65"/>
      <c r="G109" s="67"/>
      <c r="H109" s="66"/>
      <c r="I109" s="60"/>
      <c r="J109" s="60"/>
      <c r="K109" s="60"/>
      <c r="L109" s="60"/>
      <c r="M109" s="60"/>
      <c r="N109" s="60"/>
      <c r="O109" s="60"/>
      <c r="P109" s="60"/>
      <c r="Q109" s="60"/>
      <c r="R109" s="60"/>
    </row>
  </sheetData>
  <sheetProtection algorithmName="SHA-512" hashValue="1PxPpWBrAqR75ZxJHbbTuTbKoBdR3qdbH6UMdvU1qcNWraeUhvJlSQ0kjRy+0C9MYJV79I5a8RuRPLBf2wtbOA==" saltValue="FYR67JVNo2cviaZhgWpFpQ==" spinCount="100000" sheet="1" objects="1" scenarios="1"/>
  <mergeCells count="2">
    <mergeCell ref="B4:D4"/>
    <mergeCell ref="B6:D6"/>
  </mergeCells>
  <phoneticPr fontId="32" type="noConversion"/>
  <conditionalFormatting sqref="B14:B18">
    <cfRule type="expression" dxfId="8" priority="1" stopIfTrue="1">
      <formula>$T14&gt;1</formula>
    </cfRule>
  </conditionalFormatting>
  <conditionalFormatting sqref="B19">
    <cfRule type="expression" dxfId="7" priority="48" stopIfTrue="1">
      <formula>#REF!&gt;1</formula>
    </cfRule>
  </conditionalFormatting>
  <conditionalFormatting sqref="B20:B109">
    <cfRule type="expression" dxfId="6" priority="16" stopIfTrue="1">
      <formula>$T20&gt;1</formula>
    </cfRule>
  </conditionalFormatting>
  <conditionalFormatting sqref="D10:D109 F10:G109">
    <cfRule type="expression" dxfId="5" priority="44" stopIfTrue="1">
      <formula>$C10&lt;&gt;$W$11</formula>
    </cfRule>
  </conditionalFormatting>
  <conditionalFormatting sqref="H10:H109">
    <cfRule type="expression" dxfId="4" priority="36" stopIfTrue="1">
      <formula>$C10&lt;&gt;$W$12</formula>
    </cfRule>
  </conditionalFormatting>
  <dataValidations count="18">
    <dataValidation type="decimal" allowBlank="1" showInputMessage="1" showErrorMessage="1" errorTitle="Out of Range" error="You must enter a value that is greater than zero and less than 8784 hours and in blue cells only. You must correct the current value before continuing." promptTitle="Operating Hours" prompt="Enter the annual operating hours of the primary destruction device, in hours" sqref="F10:F109" xr:uid="{00000000-0002-0000-0600-000000000000}">
      <formula1>0</formula1>
      <formula2>8784</formula2>
    </dataValidation>
    <dataValidation type="list" allowBlank="1" showInputMessage="1" showErrorMessage="1" promptTitle="Reporting Destruction" prompt="Select to indicate whether gas is transported off-site or destroyed on-site." sqref="C10:C109" xr:uid="{00000000-0002-0000-0600-000001000000}">
      <formula1>$W$11:$W$12</formula1>
    </dataValidation>
    <dataValidation type="decimal" showInputMessage="1" showErrorMessage="1" errorTitle="Invalid Entry" error="You have attempted to enter a value in a disabled (black) cell OR have entered a value that is out of range. Please enter values between 0-100 and in blue cells only." promptTitle="Primary Destruction Device DE%" prompt="Enter the destruction efficiency assumed for primary destruction device and used in Eq. 5 (parameter DE). Enter as a percentage between 0 - 100 (e.g. for 90%, enter &quot;90&quot;)." sqref="G10:G109" xr:uid="{00000000-0002-0000-0600-000002000000}">
      <formula1>0</formula1>
      <formula2>100</formula2>
    </dataValidation>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Unit Name or ID" prompt="Enter the Unit Name or ID for the ventilation and degasification system destruction device or point of offsite transport" sqref="B14:B109" xr:uid="{00000000-0002-0000-0600-000003000000}">
      <formula1>AND(COUNTIF($B$10:$B$19,B14)&lt;=1,COUNTA($B$10:B14)=$A14)</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I10:I109" xr:uid="{00000000-0002-0000-0600-000004000000}">
      <formula1>IF(B10="",wbnav6,CMP)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R10:R109" xr:uid="{00000000-0002-0000-0600-000005000000}">
      <formula1>IF($Q10="",#REF!,CMP)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K10:K109" xr:uid="{00000000-0002-0000-0600-000006000000}">
      <formula1>IF($J10="",#REF!,CMP)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J10:J109" xr:uid="{00000000-0002-0000-0600-000007000000}">
      <formula1>IF($I10="",#REF!,CMP)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L10:L109" xr:uid="{00000000-0002-0000-0600-000008000000}">
      <formula1>IF($K10="",#REF!,CMP)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M10:M109" xr:uid="{00000000-0002-0000-0600-000009000000}">
      <formula1>IF($L10="",#REF!,CMP)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N10:N109" xr:uid="{00000000-0002-0000-0600-00000A000000}">
      <formula1>IF($M10="",#REF!,CMP)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O10:O109" xr:uid="{00000000-0002-0000-0600-00000B000000}">
      <formula1>IF($N10="",#REF!,CMP)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P10:P109" xr:uid="{00000000-0002-0000-0600-00000C000000}">
      <formula1>IF($O10="",#REF!,CMP)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Q10:Q109" xr:uid="{00000000-0002-0000-0600-00000D000000}">
      <formula1>IF($P10="",#REF!,CMP)</formula1>
    </dataValidation>
    <dataValidation type="list" showInputMessage="1" showErrorMessage="1" errorTitle="Invalid Entry" error="Please select an option from the drop-down menu. Data is only required in blue cells." promptTitle="Offsite Transport" prompt="If the gas is transported offsite, select whether the gas is destroyed offsite" sqref="H11:H109" xr:uid="{00000000-0002-0000-0600-00000E000000}">
      <formula1>IF(C11="газ-метан транспортируется за пределы шахты",$AD$11:$AD$12,$B$1)</formula1>
    </dataValidation>
    <dataValidation type="list" showInputMessage="1" showErrorMessage="1" errorTitle="Invalid Entry" error="Please select an option from the drop-down menu. Data is only required in blue cells." promptTitle="Device Description" prompt="Select a description of the device" sqref="D20:D109" xr:uid="{00000000-0002-0000-0600-00000F000000}">
      <formula1>IF($C20="Destruction occurs at the coal mine",$X$11:$X$20,#REF!)</formula1>
    </dataValidation>
    <dataValidation type="list" showInputMessage="1" showErrorMessage="1" errorTitle="Invalid Entry" error="Please select an option from the drop-down menu. Data is only required in blue cells." promptTitle="Device Description" prompt="Select a description of the device" sqref="D10:D19" xr:uid="{5F03058A-7CE4-481F-A575-71A07C57998F}">
      <formula1>IF($C10="уничтожение/сжигание метана происходит на шахте",$X$11:$X$20,#REF!)</formula1>
    </dataValidation>
    <dataValidation type="list" showInputMessage="1" showErrorMessage="1" errorTitle="Invalid Entry" error="Please select an option from the drop-down menu. Data is only required in blue cells." promptTitle="Offsite Transport" prompt="If the gas is transported offsite, select whether the gas is destroyed offsite" sqref="H10" xr:uid="{99EE4741-374D-4C9B-865C-DA3B4571B51B}">
      <formula1>IF(C10="газ-метан транспортируется за пределы шахты",$AD$11:$AD$12,$B$1)</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sheetPr>
  <dimension ref="A1:AQ100"/>
  <sheetViews>
    <sheetView zoomScale="85" zoomScaleNormal="85" workbookViewId="0">
      <selection activeCell="B4" sqref="B4:C4"/>
    </sheetView>
  </sheetViews>
  <sheetFormatPr defaultColWidth="8.6328125" defaultRowHeight="14.5" x14ac:dyDescent="0.35"/>
  <cols>
    <col min="1" max="1" width="5.6328125" style="155" bestFit="1" customWidth="1"/>
    <col min="2" max="2" width="40.453125" style="155" customWidth="1"/>
    <col min="3" max="3" width="52.6328125" style="155" customWidth="1"/>
    <col min="4" max="8" width="30.6328125" style="155" customWidth="1"/>
    <col min="9" max="10" width="30.6328125" style="3" customWidth="1"/>
    <col min="11" max="11" width="30.36328125" style="189" bestFit="1" customWidth="1"/>
    <col min="12" max="12" width="30.6328125" hidden="1" customWidth="1"/>
    <col min="13" max="13" width="28.453125" style="3" hidden="1" customWidth="1"/>
    <col min="14" max="14" width="30.6328125" style="3" hidden="1" customWidth="1"/>
    <col min="15" max="15" width="30.36328125" style="3" hidden="1" customWidth="1"/>
    <col min="16" max="16" width="31.08984375" style="3" hidden="1" customWidth="1"/>
    <col min="17" max="17" width="24.6328125" style="3" hidden="1" customWidth="1"/>
    <col min="18" max="18" width="24.453125" style="3" hidden="1" customWidth="1"/>
    <col min="19" max="19" width="30.08984375" style="3" hidden="1" customWidth="1"/>
    <col min="20" max="20" width="28.90625" style="3" hidden="1" customWidth="1"/>
    <col min="21" max="22" width="30.453125" style="3" hidden="1" customWidth="1"/>
    <col min="23" max="23" width="28.90625" style="3" hidden="1" customWidth="1"/>
    <col min="24" max="27" width="30.6328125" style="3" customWidth="1"/>
    <col min="28" max="28" width="28.6328125" style="3" bestFit="1" customWidth="1"/>
    <col min="29" max="29" width="22.6328125" style="3" bestFit="1" customWidth="1"/>
    <col min="30" max="30" width="2.08984375" style="3" hidden="1" customWidth="1"/>
    <col min="31" max="31" width="26.453125" style="3" hidden="1" customWidth="1"/>
    <col min="32" max="32" width="23.453125" style="3" hidden="1" customWidth="1"/>
    <col min="33" max="33" width="22.08984375" style="3" hidden="1" customWidth="1"/>
    <col min="34" max="34" width="30.08984375" style="3" hidden="1" customWidth="1"/>
    <col min="35" max="35" width="23.453125" style="3" hidden="1" customWidth="1"/>
    <col min="36" max="36" width="23.08984375" style="3" hidden="1" customWidth="1"/>
    <col min="37" max="37" width="23.453125" style="3" hidden="1" customWidth="1"/>
    <col min="38" max="40" width="21.6328125" style="3" hidden="1" customWidth="1"/>
    <col min="41" max="41" width="26.453125" style="3" hidden="1" customWidth="1"/>
    <col min="42" max="43" width="8.6328125" style="3" hidden="1" customWidth="1"/>
    <col min="44" max="48" width="8.6328125" style="3"/>
    <col min="49" max="69" width="14" style="3" customWidth="1"/>
    <col min="70" max="16384" width="8.6328125" style="3"/>
  </cols>
  <sheetData>
    <row r="1" spans="1:33" s="2" customFormat="1" ht="16.399999999999999" customHeight="1" x14ac:dyDescent="0.35">
      <c r="A1" s="150"/>
      <c r="B1" s="220" t="s">
        <v>303</v>
      </c>
      <c r="C1" s="221"/>
      <c r="D1" s="150"/>
      <c r="E1" s="150"/>
      <c r="F1" s="150"/>
      <c r="G1" s="150"/>
      <c r="H1" s="150"/>
      <c r="L1"/>
    </row>
    <row r="2" spans="1:33" s="2" customFormat="1" ht="16.399999999999999" customHeight="1" x14ac:dyDescent="0.35">
      <c r="A2" s="150"/>
      <c r="B2" s="296"/>
      <c r="C2" s="296"/>
      <c r="D2" s="150"/>
      <c r="E2" s="150"/>
      <c r="F2" s="150"/>
      <c r="G2" s="150"/>
      <c r="H2" s="150"/>
      <c r="L2"/>
    </row>
    <row r="3" spans="1:33" s="2" customFormat="1" ht="16.399999999999999" customHeight="1" x14ac:dyDescent="0.35">
      <c r="A3" s="150"/>
      <c r="B3" s="222" t="s">
        <v>178</v>
      </c>
      <c r="C3" s="221"/>
      <c r="D3" s="150"/>
      <c r="E3" s="150"/>
      <c r="F3" s="150"/>
      <c r="G3" s="150"/>
      <c r="H3" s="150"/>
      <c r="L3"/>
    </row>
    <row r="4" spans="1:33" s="2" customFormat="1" ht="183" customHeight="1" x14ac:dyDescent="0.35">
      <c r="A4" s="150"/>
      <c r="B4" s="335" t="s">
        <v>305</v>
      </c>
      <c r="C4" s="335"/>
      <c r="D4" s="150"/>
      <c r="E4" s="150"/>
      <c r="F4" s="150"/>
      <c r="G4" s="150"/>
      <c r="H4" s="150"/>
      <c r="L4"/>
    </row>
    <row r="5" spans="1:33" s="2" customFormat="1" ht="16.399999999999999" customHeight="1" x14ac:dyDescent="0.35">
      <c r="A5" s="150"/>
      <c r="B5" s="219"/>
      <c r="C5" s="6"/>
      <c r="D5" s="153"/>
      <c r="E5" s="153"/>
      <c r="F5" s="153"/>
      <c r="G5" s="153"/>
      <c r="H5" s="150"/>
      <c r="L5"/>
    </row>
    <row r="6" spans="1:33" ht="76.400000000000006" customHeight="1" x14ac:dyDescent="0.35">
      <c r="A6" s="166" t="s">
        <v>113</v>
      </c>
      <c r="B6" s="302" t="s">
        <v>306</v>
      </c>
      <c r="C6" s="302"/>
      <c r="D6" s="260" t="s">
        <v>302</v>
      </c>
      <c r="E6" s="261" t="s">
        <v>16</v>
      </c>
      <c r="F6" s="261"/>
      <c r="G6" s="168"/>
      <c r="H6" s="168"/>
      <c r="I6" s="2"/>
      <c r="J6" s="2"/>
      <c r="K6" s="2"/>
      <c r="M6" s="37"/>
      <c r="N6" s="37"/>
    </row>
    <row r="7" spans="1:33" x14ac:dyDescent="0.35">
      <c r="A7" s="178"/>
      <c r="B7" s="186"/>
      <c r="C7" s="186"/>
      <c r="I7" s="187"/>
      <c r="J7" s="2"/>
      <c r="K7" s="2"/>
      <c r="M7" s="37"/>
      <c r="N7" s="37"/>
    </row>
    <row r="8" spans="1:33" x14ac:dyDescent="0.35">
      <c r="A8" s="178"/>
      <c r="B8" s="271" t="s">
        <v>24</v>
      </c>
      <c r="C8" s="271" t="s">
        <v>25</v>
      </c>
      <c r="D8" s="271" t="s">
        <v>31</v>
      </c>
      <c r="E8" s="271" t="s">
        <v>32</v>
      </c>
      <c r="F8" s="271" t="s">
        <v>33</v>
      </c>
      <c r="G8" s="271" t="s">
        <v>34</v>
      </c>
      <c r="H8" s="271" t="s">
        <v>35</v>
      </c>
      <c r="I8" s="271" t="s">
        <v>36</v>
      </c>
      <c r="J8" s="271" t="s">
        <v>37</v>
      </c>
      <c r="K8" s="271" t="s">
        <v>38</v>
      </c>
      <c r="M8"/>
      <c r="N8"/>
      <c r="O8"/>
      <c r="P8"/>
      <c r="Q8"/>
      <c r="R8"/>
      <c r="S8"/>
      <c r="T8"/>
      <c r="U8"/>
      <c r="V8"/>
      <c r="W8"/>
      <c r="X8"/>
      <c r="Y8"/>
      <c r="Z8"/>
      <c r="AA8"/>
      <c r="AB8"/>
      <c r="AC8"/>
      <c r="AG8" s="3" t="s">
        <v>89</v>
      </c>
    </row>
    <row r="9" spans="1:33" ht="138" customHeight="1" x14ac:dyDescent="0.35">
      <c r="B9" s="249" t="s">
        <v>304</v>
      </c>
      <c r="C9" s="249" t="s">
        <v>182</v>
      </c>
      <c r="D9" s="249" t="s">
        <v>307</v>
      </c>
      <c r="E9" s="249" t="s">
        <v>490</v>
      </c>
      <c r="F9" s="249" t="s">
        <v>308</v>
      </c>
      <c r="G9" s="249" t="s">
        <v>309</v>
      </c>
      <c r="H9" s="249" t="s">
        <v>310</v>
      </c>
      <c r="I9" s="249" t="s">
        <v>311</v>
      </c>
      <c r="J9" s="249" t="s">
        <v>312</v>
      </c>
      <c r="K9" s="250" t="s">
        <v>313</v>
      </c>
      <c r="M9" s="38" t="s">
        <v>91</v>
      </c>
      <c r="O9" s="25" t="s">
        <v>92</v>
      </c>
      <c r="P9" s="25" t="s">
        <v>93</v>
      </c>
      <c r="Q9" s="25" t="s">
        <v>94</v>
      </c>
      <c r="R9" s="25" t="s">
        <v>95</v>
      </c>
      <c r="S9" s="25" t="s">
        <v>96</v>
      </c>
      <c r="T9" s="25" t="s">
        <v>97</v>
      </c>
      <c r="U9" s="25" t="s">
        <v>98</v>
      </c>
      <c r="V9" s="25" t="s">
        <v>99</v>
      </c>
      <c r="W9" s="25" t="s">
        <v>90</v>
      </c>
    </row>
    <row r="10" spans="1:33" x14ac:dyDescent="0.35">
      <c r="A10" s="156">
        <v>1</v>
      </c>
      <c r="B10" s="62"/>
      <c r="C10" s="60"/>
      <c r="D10" s="66"/>
      <c r="E10" s="66"/>
      <c r="F10" s="62"/>
      <c r="G10" s="66"/>
      <c r="H10" s="288" t="str">
        <f>IFERROR(IF(ISBLANK(B10),"",VLOOKUP('7. Утилизация или передача мес.'!B10,'6. Утилизация или передача'!B10:G14,6,FALSE)),0)</f>
        <v/>
      </c>
      <c r="I10" s="289" t="str">
        <f>IF(ISBLANK(B10),"",IF(VLOOKUP(B10,'6. Утилизация или передача'!$B$10:$H$109, 7, FALSE)="Да, газ уничтожается/сжигается за пределами шахты",D10,D10*(H10/100)))</f>
        <v/>
      </c>
      <c r="J10" s="38" t="str">
        <f>IF(ISBLANK(B10),"",D10-I10)</f>
        <v/>
      </c>
      <c r="K10" s="38" t="str">
        <f>IF(ISBLANK(B10),"",2.75*I10)</f>
        <v/>
      </c>
      <c r="M10" s="38">
        <f t="shared" ref="M10:M18" si="0">COUNTIF($B$10:$B$19,B10)</f>
        <v>0</v>
      </c>
      <c r="O10" s="40"/>
      <c r="P10" s="40" t="s">
        <v>51</v>
      </c>
      <c r="Q10" s="40" t="s">
        <v>51</v>
      </c>
      <c r="R10" s="40"/>
      <c r="S10" s="40" t="s">
        <v>51</v>
      </c>
      <c r="T10" s="40"/>
      <c r="U10" s="40"/>
      <c r="V10" s="40"/>
      <c r="W10" s="40" t="s">
        <v>51</v>
      </c>
    </row>
    <row r="11" spans="1:33" x14ac:dyDescent="0.35">
      <c r="A11" s="156">
        <v>2</v>
      </c>
      <c r="B11" s="62"/>
      <c r="C11" s="60"/>
      <c r="E11" s="66"/>
      <c r="F11" s="62"/>
      <c r="G11" s="66"/>
      <c r="H11" s="288" t="str">
        <f>IFERROR(IF(ISBLANK(B11),"",VLOOKUP('7. Утилизация или передача мес.'!B11,'6. Утилизация или передача'!B11:G15,6,FALSE)),0)</f>
        <v/>
      </c>
      <c r="I11" s="289" t="str">
        <f>IF(ISBLANK(B11),"",IF(VLOOKUP(B11,'6. Утилизация или передача'!$B$10:$H$109, 7, FALSE)="Да, газ уничтожается/сжигается за пределами шахты",D11,D11*(H11/100)))</f>
        <v/>
      </c>
      <c r="J11" s="38" t="str">
        <f t="shared" ref="J11:J74" si="1">IF(ISBLANK(B11),"",D11-I11)</f>
        <v/>
      </c>
      <c r="K11" s="38" t="str">
        <f t="shared" ref="K11:K74" si="2">IF(ISBLANK(B11),"",2.75*I11)</f>
        <v/>
      </c>
      <c r="M11" s="38">
        <f t="shared" si="0"/>
        <v>0</v>
      </c>
      <c r="O11" s="40"/>
      <c r="P11" s="41" t="s">
        <v>100</v>
      </c>
      <c r="Q11" s="41" t="s">
        <v>101</v>
      </c>
      <c r="R11" s="41"/>
      <c r="S11" s="41" t="s">
        <v>78</v>
      </c>
      <c r="T11" s="40"/>
      <c r="U11" s="40"/>
      <c r="V11" s="40"/>
      <c r="W11" s="41" t="s">
        <v>104</v>
      </c>
    </row>
    <row r="12" spans="1:33" x14ac:dyDescent="0.35">
      <c r="A12" s="156">
        <v>3</v>
      </c>
      <c r="B12" s="62"/>
      <c r="C12" s="60"/>
      <c r="D12" s="66"/>
      <c r="E12" s="66"/>
      <c r="F12" s="62"/>
      <c r="G12" s="66"/>
      <c r="H12" s="288" t="str">
        <f>IFERROR(IF(ISBLANK(B12),"",VLOOKUP('7. Утилизация или передача мес.'!B12,'6. Утилизация или передача'!B12:G16,6,FALSE)),0)</f>
        <v/>
      </c>
      <c r="I12" s="289" t="str">
        <f>IF(ISBLANK(B12),"",IF(VLOOKUP(B12,'6. Утилизация или передача'!$B$10:$H$109, 7, FALSE)="Да, газ уничтожается/сжигается за пределами шахты",D12,D12*(H12/100)))</f>
        <v/>
      </c>
      <c r="J12" s="38" t="str">
        <f t="shared" si="1"/>
        <v/>
      </c>
      <c r="K12" s="38" t="str">
        <f t="shared" si="2"/>
        <v/>
      </c>
      <c r="M12" s="38">
        <f t="shared" si="0"/>
        <v>0</v>
      </c>
      <c r="O12" s="40"/>
      <c r="P12" s="41" t="s">
        <v>105</v>
      </c>
      <c r="Q12" s="41" t="s">
        <v>106</v>
      </c>
      <c r="R12" s="41"/>
      <c r="S12" s="41" t="s">
        <v>79</v>
      </c>
      <c r="T12" s="40"/>
      <c r="U12" s="40"/>
      <c r="V12" s="40"/>
      <c r="W12" s="41" t="s">
        <v>107</v>
      </c>
    </row>
    <row r="13" spans="1:33" x14ac:dyDescent="0.35">
      <c r="A13" s="156">
        <v>4</v>
      </c>
      <c r="B13" s="62"/>
      <c r="C13" s="60"/>
      <c r="D13" s="66"/>
      <c r="E13" s="66"/>
      <c r="F13" s="62"/>
      <c r="G13" s="66"/>
      <c r="H13" s="288" t="str">
        <f>IFERROR(IF(ISBLANK(B13),"",VLOOKUP('7. Утилизация или передача мес.'!B13,'6. Утилизация или передача'!B13:G17,6,FALSE)),0)</f>
        <v/>
      </c>
      <c r="I13" s="289" t="str">
        <f>IF(ISBLANK(B13),"",IF(VLOOKUP(B13,'6. Утилизация или передача'!$B$10:$H$109, 7, FALSE)="Да, газ уничтожается/сжигается за пределами шахты",D13,D13*(H13/100)))</f>
        <v/>
      </c>
      <c r="J13" s="38" t="str">
        <f t="shared" si="1"/>
        <v/>
      </c>
      <c r="K13" s="38" t="str">
        <f t="shared" si="2"/>
        <v/>
      </c>
      <c r="M13" s="38">
        <f t="shared" si="0"/>
        <v>0</v>
      </c>
      <c r="O13" s="40"/>
      <c r="P13" s="40"/>
      <c r="Q13" s="41" t="s">
        <v>103</v>
      </c>
      <c r="R13" s="41"/>
      <c r="S13" s="40"/>
      <c r="T13" s="40"/>
      <c r="U13" s="40"/>
      <c r="V13" s="40"/>
      <c r="W13" s="40"/>
    </row>
    <row r="14" spans="1:33" x14ac:dyDescent="0.35">
      <c r="A14" s="156">
        <v>5</v>
      </c>
      <c r="B14" s="62"/>
      <c r="C14" s="60"/>
      <c r="D14" s="66"/>
      <c r="E14" s="66"/>
      <c r="F14" s="62"/>
      <c r="G14" s="66"/>
      <c r="H14" s="288" t="str">
        <f>IFERROR(IF(ISBLANK(B14),"",VLOOKUP('7. Утилизация или передача мес.'!B14,'6. Утилизация или передача'!B14:G18,6,FALSE)),0)</f>
        <v/>
      </c>
      <c r="I14" s="289" t="str">
        <f>IF(ISBLANK(B14),"",IF(VLOOKUP(B14,'6. Утилизация или передача'!$B$10:$H$109, 7, FALSE)="Да, газ уничтожается/сжигается за пределами шахты",D14,D14*(H14/100)))</f>
        <v/>
      </c>
      <c r="J14" s="38" t="str">
        <f t="shared" si="1"/>
        <v/>
      </c>
      <c r="K14" s="38" t="str">
        <f t="shared" si="2"/>
        <v/>
      </c>
      <c r="M14" s="38">
        <f t="shared" si="0"/>
        <v>0</v>
      </c>
      <c r="O14" s="40"/>
      <c r="P14" s="40"/>
      <c r="Q14" s="41" t="s">
        <v>108</v>
      </c>
      <c r="R14" s="41"/>
      <c r="S14" s="40"/>
      <c r="T14" s="40"/>
      <c r="U14" s="40"/>
      <c r="V14" s="40"/>
      <c r="W14" s="40"/>
    </row>
    <row r="15" spans="1:33" x14ac:dyDescent="0.35">
      <c r="A15" s="156">
        <v>6</v>
      </c>
      <c r="B15" s="62"/>
      <c r="C15" s="60"/>
      <c r="D15" s="66"/>
      <c r="E15" s="66"/>
      <c r="F15" s="62"/>
      <c r="G15" s="66"/>
      <c r="H15" s="288" t="str">
        <f>IFERROR(IF(ISBLANK(B15),"",VLOOKUP('7. Утилизация или передача мес.'!B15,'6. Утилизация или передача'!B15:G19,6,FALSE)),0)</f>
        <v/>
      </c>
      <c r="I15" s="289" t="str">
        <f>IF(ISBLANK(B15),"",IF(VLOOKUP(B15,'6. Утилизация или передача'!$B$10:$H$109, 7, FALSE)="Да, газ уничтожается/сжигается за пределами шахты",D15,D15*(H15/100)))</f>
        <v/>
      </c>
      <c r="J15" s="38" t="str">
        <f t="shared" si="1"/>
        <v/>
      </c>
      <c r="K15" s="38" t="str">
        <f t="shared" si="2"/>
        <v/>
      </c>
      <c r="M15" s="38">
        <f t="shared" si="0"/>
        <v>0</v>
      </c>
      <c r="O15" s="40"/>
      <c r="P15" s="40"/>
      <c r="Q15" s="41" t="s">
        <v>109</v>
      </c>
      <c r="R15" s="41"/>
      <c r="S15" s="40"/>
      <c r="T15" s="40"/>
      <c r="U15" s="40"/>
      <c r="V15" s="40"/>
      <c r="W15" s="40"/>
    </row>
    <row r="16" spans="1:33" x14ac:dyDescent="0.35">
      <c r="A16" s="156">
        <v>7</v>
      </c>
      <c r="B16" s="62"/>
      <c r="C16" s="60"/>
      <c r="D16" s="66"/>
      <c r="E16" s="66"/>
      <c r="F16" s="62"/>
      <c r="G16" s="66"/>
      <c r="H16" s="288" t="str">
        <f>IFERROR(IF(ISBLANK(B16),"",VLOOKUP('7. Утилизация или передача мес.'!B16,'6. Утилизация или передача'!B16:G20,6,FALSE)),0)</f>
        <v/>
      </c>
      <c r="I16" s="289" t="str">
        <f>IF(ISBLANK(B16),"",IF(VLOOKUP(B16,'6. Утилизация или передача'!$B$10:$H$109, 7, FALSE)="Да, газ уничтожается/сжигается за пределами шахты",D16,D16*(H16/100)))</f>
        <v/>
      </c>
      <c r="J16" s="38" t="str">
        <f t="shared" si="1"/>
        <v/>
      </c>
      <c r="K16" s="38" t="str">
        <f t="shared" si="2"/>
        <v/>
      </c>
      <c r="M16" s="38">
        <f t="shared" si="0"/>
        <v>0</v>
      </c>
      <c r="O16" s="40"/>
      <c r="P16" s="40"/>
      <c r="Q16" s="41" t="s">
        <v>110</v>
      </c>
      <c r="R16" s="41"/>
      <c r="S16" s="40"/>
      <c r="T16" s="40"/>
      <c r="U16" s="40"/>
      <c r="V16" s="40"/>
      <c r="W16" s="40"/>
    </row>
    <row r="17" spans="1:23" x14ac:dyDescent="0.35">
      <c r="A17" s="156">
        <v>8</v>
      </c>
      <c r="B17" s="62"/>
      <c r="C17" s="60"/>
      <c r="D17" s="66"/>
      <c r="E17" s="66"/>
      <c r="F17" s="62"/>
      <c r="G17" s="66"/>
      <c r="H17" s="288" t="str">
        <f>IFERROR(IF(ISBLANK(B17),"",VLOOKUP('7. Утилизация или передача мес.'!B17,'6. Утилизация или передача'!B17:G21,6,FALSE)),0)</f>
        <v/>
      </c>
      <c r="I17" s="289" t="str">
        <f>IF(ISBLANK(B17),"",IF(VLOOKUP(B17,'6. Утилизация или передача'!$B$10:$H$109, 7, FALSE)="Да, газ уничтожается/сжигается за пределами шахты",D17,D17*(H17/100)))</f>
        <v/>
      </c>
      <c r="J17" s="38" t="str">
        <f t="shared" si="1"/>
        <v/>
      </c>
      <c r="K17" s="38" t="str">
        <f t="shared" si="2"/>
        <v/>
      </c>
      <c r="M17" s="38">
        <f t="shared" si="0"/>
        <v>0</v>
      </c>
      <c r="O17" s="40"/>
      <c r="P17" s="40"/>
      <c r="Q17" s="41" t="s">
        <v>111</v>
      </c>
      <c r="R17" s="41"/>
      <c r="S17" s="40"/>
      <c r="T17" s="40"/>
      <c r="U17" s="40"/>
      <c r="V17" s="40"/>
      <c r="W17" s="40"/>
    </row>
    <row r="18" spans="1:23" x14ac:dyDescent="0.35">
      <c r="A18" s="156">
        <v>9</v>
      </c>
      <c r="B18" s="62"/>
      <c r="C18" s="60"/>
      <c r="D18" s="66"/>
      <c r="E18" s="66"/>
      <c r="F18" s="62"/>
      <c r="G18" s="66"/>
      <c r="H18" s="288" t="str">
        <f>IFERROR(IF(ISBLANK(B18),"",VLOOKUP('7. Утилизация или передача мес.'!B18,'6. Утилизация или передача'!B18:G22,6,FALSE)),0)</f>
        <v/>
      </c>
      <c r="I18" s="289" t="str">
        <f>IF(ISBLANK(B18),"",IF(VLOOKUP(B18,'6. Утилизация или передача'!$B$10:$H$109, 7, FALSE)="Да, газ уничтожается/сжигается за пределами шахты",D18,D18*(H18/100)))</f>
        <v/>
      </c>
      <c r="J18" s="38" t="str">
        <f t="shared" si="1"/>
        <v/>
      </c>
      <c r="K18" s="38" t="str">
        <f t="shared" si="2"/>
        <v/>
      </c>
      <c r="M18" s="38">
        <f t="shared" si="0"/>
        <v>0</v>
      </c>
      <c r="O18" s="40"/>
      <c r="P18" s="40"/>
      <c r="Q18" s="41" t="s">
        <v>112</v>
      </c>
      <c r="R18" s="41"/>
      <c r="S18" s="40"/>
      <c r="T18" s="40"/>
      <c r="U18" s="40"/>
      <c r="V18" s="40"/>
      <c r="W18" s="40"/>
    </row>
    <row r="19" spans="1:23" x14ac:dyDescent="0.35">
      <c r="A19" s="156">
        <v>10</v>
      </c>
      <c r="B19" s="62"/>
      <c r="C19" s="60"/>
      <c r="D19" s="66"/>
      <c r="E19" s="66"/>
      <c r="F19" s="62"/>
      <c r="G19" s="66"/>
      <c r="H19" s="288" t="str">
        <f>IFERROR(IF(ISBLANK(B19),"",VLOOKUP('7. Утилизация или передача мес.'!B19,'6. Утилизация или передача'!B19:G23,6,FALSE)),0)</f>
        <v/>
      </c>
      <c r="I19" s="289" t="str">
        <f>IF(ISBLANK(B19),"",IF(VLOOKUP(B19,'6. Утилизация или передача'!$B$10:$H$109, 7, FALSE)="Да, газ уничтожается/сжигается за пределами шахты",D19,D19*(H19/100)))</f>
        <v/>
      </c>
      <c r="J19" s="38" t="str">
        <f t="shared" si="1"/>
        <v/>
      </c>
      <c r="K19" s="38" t="str">
        <f t="shared" si="2"/>
        <v/>
      </c>
      <c r="N19" s="40"/>
      <c r="O19" s="40"/>
      <c r="P19" s="41" t="s">
        <v>50</v>
      </c>
      <c r="Q19" s="41"/>
      <c r="R19" s="40"/>
      <c r="S19" s="40"/>
      <c r="T19" s="40"/>
      <c r="U19" s="40"/>
      <c r="V19" s="40"/>
    </row>
    <row r="20" spans="1:23" x14ac:dyDescent="0.35">
      <c r="A20" s="156">
        <v>11</v>
      </c>
      <c r="B20" s="62"/>
      <c r="C20" s="60"/>
      <c r="D20" s="66"/>
      <c r="E20" s="66"/>
      <c r="F20" s="62"/>
      <c r="G20" s="66"/>
      <c r="H20" s="288" t="str">
        <f>IFERROR(IF(ISBLANK(B20),"",VLOOKUP('7. Утилизация или передача мес.'!B20,'6. Утилизация или передача'!B20:G24,6,FALSE)),0)</f>
        <v/>
      </c>
      <c r="I20" s="289" t="str">
        <f>IF(ISBLANK(B20),"",IF(VLOOKUP(B20,'6. Утилизация или передача'!$B$10:$H$109, 7, FALSE)="Да, газ уничтожается/сжигается за пределами шахты",D20,D20*(H20/100)))</f>
        <v/>
      </c>
      <c r="J20" s="38" t="str">
        <f t="shared" si="1"/>
        <v/>
      </c>
      <c r="K20" s="38" t="str">
        <f t="shared" si="2"/>
        <v/>
      </c>
    </row>
    <row r="21" spans="1:23" s="21" customFormat="1" x14ac:dyDescent="0.35">
      <c r="A21" s="156">
        <v>12</v>
      </c>
      <c r="B21" s="62"/>
      <c r="C21" s="60"/>
      <c r="D21" s="66"/>
      <c r="E21" s="66"/>
      <c r="F21" s="62"/>
      <c r="G21" s="66"/>
      <c r="H21" s="288" t="str">
        <f>IFERROR(IF(ISBLANK(B21),"",VLOOKUP('7. Утилизация или передача мес.'!B21,'6. Утилизация или передача'!B21:G25,6,FALSE)),0)</f>
        <v/>
      </c>
      <c r="I21" s="289" t="str">
        <f>IF(ISBLANK(B21),"",IF(VLOOKUP(B21,'6. Утилизация или передача'!$B$10:$H$109, 7, FALSE)="Да, газ уничтожается/сжигается за пределами шахты",D21,D21*(H21/100)))</f>
        <v/>
      </c>
      <c r="J21" s="38" t="str">
        <f t="shared" si="1"/>
        <v/>
      </c>
      <c r="K21" s="38" t="str">
        <f t="shared" si="2"/>
        <v/>
      </c>
      <c r="L21"/>
    </row>
    <row r="22" spans="1:23" x14ac:dyDescent="0.35">
      <c r="A22" s="156">
        <v>13</v>
      </c>
      <c r="B22" s="62"/>
      <c r="C22" s="60"/>
      <c r="D22" s="66"/>
      <c r="E22" s="66"/>
      <c r="F22" s="62"/>
      <c r="G22" s="66"/>
      <c r="H22" s="288" t="str">
        <f>IFERROR(IF(ISBLANK(B22),"",VLOOKUP('7. Утилизация или передача мес.'!B22,'6. Утилизация или передача'!B22:G26,6,FALSE)),0)</f>
        <v/>
      </c>
      <c r="I22" s="289" t="str">
        <f>IF(ISBLANK(B22),"",IF(VLOOKUP(B22,'6. Утилизация или передача'!$B$10:$H$109, 7, FALSE)="Да, газ уничтожается/сжигается за пределами шахты",D22,D22*(H22/100)))</f>
        <v/>
      </c>
      <c r="J22" s="38" t="str">
        <f t="shared" si="1"/>
        <v/>
      </c>
      <c r="K22" s="38" t="str">
        <f t="shared" si="2"/>
        <v/>
      </c>
    </row>
    <row r="23" spans="1:23" x14ac:dyDescent="0.35">
      <c r="A23" s="156">
        <v>14</v>
      </c>
      <c r="B23" s="62"/>
      <c r="C23" s="60"/>
      <c r="D23" s="66"/>
      <c r="E23" s="66"/>
      <c r="F23" s="62"/>
      <c r="G23" s="66"/>
      <c r="H23" s="288" t="str">
        <f>IFERROR(IF(ISBLANK(B23),"",VLOOKUP('7. Утилизация или передача мес.'!B23,'6. Утилизация или передача'!B23:G27,6,FALSE)),0)</f>
        <v/>
      </c>
      <c r="I23" s="289" t="str">
        <f>IF(ISBLANK(B23),"",IF(VLOOKUP(B23,'6. Утилизация или передача'!$B$10:$H$109, 7, FALSE)="Да, газ уничтожается/сжигается за пределами шахты",D23,D23*(H23/100)))</f>
        <v/>
      </c>
      <c r="J23" s="38" t="str">
        <f t="shared" si="1"/>
        <v/>
      </c>
      <c r="K23" s="38" t="str">
        <f t="shared" si="2"/>
        <v/>
      </c>
    </row>
    <row r="24" spans="1:23" ht="15" customHeight="1" x14ac:dyDescent="0.35">
      <c r="A24" s="156">
        <v>15</v>
      </c>
      <c r="B24" s="62"/>
      <c r="C24" s="60"/>
      <c r="D24" s="66"/>
      <c r="E24" s="66"/>
      <c r="F24" s="62"/>
      <c r="G24" s="66"/>
      <c r="H24" s="288" t="str">
        <f>IFERROR(IF(ISBLANK(B24),"",VLOOKUP('7. Утилизация или передача мес.'!B24,'6. Утилизация или передача'!B24:G28,6,FALSE)),0)</f>
        <v/>
      </c>
      <c r="I24" s="289" t="str">
        <f>IF(ISBLANK(B24),"",IF(VLOOKUP(B24,'6. Утилизация или передача'!$B$10:$H$109, 7, FALSE)="Да, газ уничтожается/сжигается за пределами шахты",D24,D24*(H24/100)))</f>
        <v/>
      </c>
      <c r="J24" s="38" t="str">
        <f t="shared" si="1"/>
        <v/>
      </c>
      <c r="K24" s="38" t="str">
        <f t="shared" si="2"/>
        <v/>
      </c>
      <c r="M24"/>
    </row>
    <row r="25" spans="1:23" x14ac:dyDescent="0.35">
      <c r="A25" s="156">
        <v>16</v>
      </c>
      <c r="B25" s="62"/>
      <c r="C25" s="60"/>
      <c r="D25" s="66"/>
      <c r="E25" s="66"/>
      <c r="F25" s="62"/>
      <c r="G25" s="66"/>
      <c r="H25" s="288" t="str">
        <f>IFERROR(IF(ISBLANK(B25),"",VLOOKUP('7. Утилизация или передача мес.'!B25,'6. Утилизация или передача'!B25:G29,6,FALSE)),0)</f>
        <v/>
      </c>
      <c r="I25" s="289" t="str">
        <f>IF(ISBLANK(B25),"",IF(VLOOKUP(B25,'6. Утилизация или передача'!$B$10:$H$109, 7, FALSE)="Да, газ уничтожается/сжигается за пределами шахты",D25,D25*(H25/100)))</f>
        <v/>
      </c>
      <c r="J25" s="38" t="str">
        <f t="shared" si="1"/>
        <v/>
      </c>
      <c r="K25" s="38" t="str">
        <f t="shared" si="2"/>
        <v/>
      </c>
      <c r="M25"/>
    </row>
    <row r="26" spans="1:23" x14ac:dyDescent="0.35">
      <c r="A26" s="156">
        <v>17</v>
      </c>
      <c r="B26" s="62"/>
      <c r="C26" s="60"/>
      <c r="D26" s="66"/>
      <c r="E26" s="66"/>
      <c r="F26" s="62"/>
      <c r="G26" s="66"/>
      <c r="H26" s="288" t="str">
        <f>IFERROR(IF(ISBLANK(B26),"",VLOOKUP('7. Утилизация или передача мес.'!B26,'6. Утилизация или передача'!B26:G30,6,FALSE)),0)</f>
        <v/>
      </c>
      <c r="I26" s="289" t="str">
        <f>IF(ISBLANK(B26),"",IF(VLOOKUP(B26,'6. Утилизация или передача'!$B$10:$H$109, 7, FALSE)="Да, газ уничтожается/сжигается за пределами шахты",D26,D26*(H26/100)))</f>
        <v/>
      </c>
      <c r="J26" s="38" t="str">
        <f t="shared" si="1"/>
        <v/>
      </c>
      <c r="K26" s="38" t="str">
        <f t="shared" si="2"/>
        <v/>
      </c>
      <c r="M26"/>
    </row>
    <row r="27" spans="1:23" x14ac:dyDescent="0.35">
      <c r="A27" s="156">
        <v>18</v>
      </c>
      <c r="B27" s="62"/>
      <c r="C27" s="60"/>
      <c r="D27" s="66"/>
      <c r="E27" s="66"/>
      <c r="F27" s="62"/>
      <c r="G27" s="66"/>
      <c r="H27" s="288" t="str">
        <f>IFERROR(IF(ISBLANK(B27),"",VLOOKUP('7. Утилизация или передача мес.'!B27,'6. Утилизация или передача'!B27:G31,6,FALSE)),0)</f>
        <v/>
      </c>
      <c r="I27" s="289" t="str">
        <f>IF(ISBLANK(B27),"",IF(VLOOKUP(B27,'6. Утилизация или передача'!$B$10:$H$109, 7, FALSE)="Да, газ уничтожается/сжигается за пределами шахты",D27,D27*(H27/100)))</f>
        <v/>
      </c>
      <c r="J27" s="38" t="str">
        <f t="shared" si="1"/>
        <v/>
      </c>
      <c r="K27" s="38" t="str">
        <f t="shared" si="2"/>
        <v/>
      </c>
      <c r="M27"/>
    </row>
    <row r="28" spans="1:23" ht="14.25" customHeight="1" x14ac:dyDescent="0.35">
      <c r="A28" s="156">
        <v>19</v>
      </c>
      <c r="B28" s="62"/>
      <c r="C28" s="60"/>
      <c r="D28" s="66"/>
      <c r="E28" s="66"/>
      <c r="F28" s="62"/>
      <c r="G28" s="66"/>
      <c r="H28" s="288" t="str">
        <f>IFERROR(IF(ISBLANK(B28),"",VLOOKUP('7. Утилизация или передача мес.'!B28,'6. Утилизация или передача'!B28:G32,6,FALSE)),0)</f>
        <v/>
      </c>
      <c r="I28" s="289" t="str">
        <f>IF(ISBLANK(B28),"",IF(VLOOKUP(B28,'6. Утилизация или передача'!$B$10:$H$109, 7, FALSE)="Да, газ уничтожается/сжигается за пределами шахты",D28,D28*(H28/100)))</f>
        <v/>
      </c>
      <c r="J28" s="38" t="str">
        <f t="shared" si="1"/>
        <v/>
      </c>
      <c r="K28" s="38" t="str">
        <f t="shared" si="2"/>
        <v/>
      </c>
      <c r="M28"/>
    </row>
    <row r="29" spans="1:23" ht="14.25" customHeight="1" x14ac:dyDescent="0.35">
      <c r="A29" s="156">
        <v>20</v>
      </c>
      <c r="B29" s="62"/>
      <c r="C29" s="60"/>
      <c r="D29" s="66"/>
      <c r="E29" s="66"/>
      <c r="F29" s="62"/>
      <c r="G29" s="66"/>
      <c r="H29" s="288" t="str">
        <f>IFERROR(IF(ISBLANK(B29),"",VLOOKUP('7. Утилизация или передача мес.'!B29,'6. Утилизация или передача'!B29:G33,6,FALSE)),0)</f>
        <v/>
      </c>
      <c r="I29" s="289" t="str">
        <f>IF(ISBLANK(B29),"",IF(VLOOKUP(B29,'6. Утилизация или передача'!$B$10:$H$109, 7, FALSE)="Да, газ уничтожается/сжигается за пределами шахты",D29,D29*(H29/100)))</f>
        <v/>
      </c>
      <c r="J29" s="38" t="str">
        <f t="shared" si="1"/>
        <v/>
      </c>
      <c r="K29" s="38" t="str">
        <f t="shared" si="2"/>
        <v/>
      </c>
    </row>
    <row r="30" spans="1:23" x14ac:dyDescent="0.35">
      <c r="A30" s="156">
        <v>21</v>
      </c>
      <c r="B30" s="62"/>
      <c r="C30" s="60"/>
      <c r="D30" s="66"/>
      <c r="E30" s="66"/>
      <c r="F30" s="62"/>
      <c r="G30" s="66"/>
      <c r="H30" s="288" t="str">
        <f>IFERROR(IF(ISBLANK(B30),"",VLOOKUP('7. Утилизация или передача мес.'!B30,'6. Утилизация или передача'!B30:G34,6,FALSE)),0)</f>
        <v/>
      </c>
      <c r="I30" s="289" t="str">
        <f>IF(ISBLANK(B30),"",IF(VLOOKUP(B30,'6. Утилизация или передача'!$B$10:$H$109, 7, FALSE)="Да, газ уничтожается/сжигается за пределами шахты",D30,D30*(H30/100)))</f>
        <v/>
      </c>
      <c r="J30" s="38" t="str">
        <f t="shared" si="1"/>
        <v/>
      </c>
      <c r="K30" s="38" t="str">
        <f t="shared" si="2"/>
        <v/>
      </c>
    </row>
    <row r="31" spans="1:23" x14ac:dyDescent="0.35">
      <c r="A31" s="156">
        <v>22</v>
      </c>
      <c r="B31" s="62"/>
      <c r="C31" s="60"/>
      <c r="D31" s="66"/>
      <c r="E31" s="66"/>
      <c r="F31" s="62"/>
      <c r="G31" s="66"/>
      <c r="H31" s="288" t="str">
        <f>IFERROR(IF(ISBLANK(B31),"",VLOOKUP('7. Утилизация или передача мес.'!B31,'6. Утилизация или передача'!B31:G35,6,FALSE)),0)</f>
        <v/>
      </c>
      <c r="I31" s="289" t="str">
        <f>IF(ISBLANK(B31),"",IF(VLOOKUP(B31,'6. Утилизация или передача'!$B$10:$H$109, 7, FALSE)="Да, газ уничтожается/сжигается за пределами шахты",D31,D31*(H31/100)))</f>
        <v/>
      </c>
      <c r="J31" s="38" t="str">
        <f t="shared" si="1"/>
        <v/>
      </c>
      <c r="K31" s="38" t="str">
        <f t="shared" si="2"/>
        <v/>
      </c>
    </row>
    <row r="32" spans="1:23" x14ac:dyDescent="0.35">
      <c r="A32" s="156">
        <v>23</v>
      </c>
      <c r="B32" s="62"/>
      <c r="C32" s="60"/>
      <c r="D32" s="66"/>
      <c r="E32" s="66"/>
      <c r="F32" s="62"/>
      <c r="G32" s="66"/>
      <c r="H32" s="288" t="str">
        <f>IFERROR(IF(ISBLANK(B32),"",VLOOKUP('7. Утилизация или передача мес.'!B32,'6. Утилизация или передача'!B32:G36,6,FALSE)),0)</f>
        <v/>
      </c>
      <c r="I32" s="289" t="str">
        <f>IF(ISBLANK(B32),"",IF(VLOOKUP(B32,'6. Утилизация или передача'!$B$10:$H$109, 7, FALSE)="Да, газ уничтожается/сжигается за пределами шахты",D32,D32*(H32/100)))</f>
        <v/>
      </c>
      <c r="J32" s="38" t="str">
        <f t="shared" si="1"/>
        <v/>
      </c>
      <c r="K32" s="38" t="str">
        <f t="shared" si="2"/>
        <v/>
      </c>
    </row>
    <row r="33" spans="1:11" x14ac:dyDescent="0.35">
      <c r="A33" s="156">
        <v>24</v>
      </c>
      <c r="B33" s="62"/>
      <c r="C33" s="60"/>
      <c r="D33" s="66"/>
      <c r="E33" s="66"/>
      <c r="F33" s="62"/>
      <c r="G33" s="66"/>
      <c r="H33" s="288" t="str">
        <f>IFERROR(IF(ISBLANK(B33),"",VLOOKUP('7. Утилизация или передача мес.'!B33,'6. Утилизация или передача'!B33:G37,6,FALSE)),0)</f>
        <v/>
      </c>
      <c r="I33" s="289" t="str">
        <f>IF(ISBLANK(B33),"",IF(VLOOKUP(B33,'6. Утилизация или передача'!$B$10:$H$109, 7, FALSE)="Да, газ уничтожается/сжигается за пределами шахты",D33,D33*(H33/100)))</f>
        <v/>
      </c>
      <c r="J33" s="38" t="str">
        <f t="shared" si="1"/>
        <v/>
      </c>
      <c r="K33" s="38" t="str">
        <f t="shared" si="2"/>
        <v/>
      </c>
    </row>
    <row r="34" spans="1:11" x14ac:dyDescent="0.35">
      <c r="A34" s="156">
        <v>25</v>
      </c>
      <c r="B34" s="62"/>
      <c r="C34" s="60"/>
      <c r="D34" s="66"/>
      <c r="E34" s="66"/>
      <c r="F34" s="62"/>
      <c r="G34" s="66"/>
      <c r="H34" s="288" t="str">
        <f>IFERROR(IF(ISBLANK(B34),"",VLOOKUP('7. Утилизация или передача мес.'!B34,'6. Утилизация или передача'!B34:G38,6,FALSE)),0)</f>
        <v/>
      </c>
      <c r="I34" s="289" t="str">
        <f>IF(ISBLANK(B34),"",IF(VLOOKUP(B34,'6. Утилизация или передача'!$B$10:$H$109, 7, FALSE)="Да, газ уничтожается/сжигается за пределами шахты",D34,D34*(H34/100)))</f>
        <v/>
      </c>
      <c r="J34" s="38" t="str">
        <f t="shared" si="1"/>
        <v/>
      </c>
      <c r="K34" s="38" t="str">
        <f t="shared" si="2"/>
        <v/>
      </c>
    </row>
    <row r="35" spans="1:11" x14ac:dyDescent="0.35">
      <c r="A35" s="156">
        <v>26</v>
      </c>
      <c r="B35" s="62"/>
      <c r="C35" s="60"/>
      <c r="D35" s="66"/>
      <c r="E35" s="66"/>
      <c r="F35" s="62"/>
      <c r="G35" s="66"/>
      <c r="H35" s="288" t="str">
        <f>IFERROR(IF(ISBLANK(B35),"",VLOOKUP('7. Утилизация или передача мес.'!B35,'6. Утилизация или передача'!B35:G39,6,FALSE)),0)</f>
        <v/>
      </c>
      <c r="I35" s="289" t="str">
        <f>IF(ISBLANK(B35),"",IF(VLOOKUP(B35,'6. Утилизация или передача'!$B$10:$H$109, 7, FALSE)="Да, газ уничтожается/сжигается за пределами шахты",D35,D35*(H35/100)))</f>
        <v/>
      </c>
      <c r="J35" s="38" t="str">
        <f t="shared" si="1"/>
        <v/>
      </c>
      <c r="K35" s="38" t="str">
        <f t="shared" si="2"/>
        <v/>
      </c>
    </row>
    <row r="36" spans="1:11" x14ac:dyDescent="0.35">
      <c r="A36" s="156">
        <v>27</v>
      </c>
      <c r="B36" s="62"/>
      <c r="C36" s="60"/>
      <c r="D36" s="66"/>
      <c r="E36" s="66"/>
      <c r="F36" s="62"/>
      <c r="G36" s="66"/>
      <c r="H36" s="288" t="str">
        <f>IFERROR(IF(ISBLANK(B36),"",VLOOKUP('7. Утилизация или передача мес.'!B36,'6. Утилизация или передача'!B36:G40,6,FALSE)),0)</f>
        <v/>
      </c>
      <c r="I36" s="289" t="str">
        <f>IF(ISBLANK(B36),"",IF(VLOOKUP(B36,'6. Утилизация или передача'!$B$10:$H$109, 7, FALSE)="Да, газ уничтожается/сжигается за пределами шахты",D36,D36*(H36/100)))</f>
        <v/>
      </c>
      <c r="J36" s="38" t="str">
        <f t="shared" si="1"/>
        <v/>
      </c>
      <c r="K36" s="38" t="str">
        <f t="shared" si="2"/>
        <v/>
      </c>
    </row>
    <row r="37" spans="1:11" x14ac:dyDescent="0.35">
      <c r="A37" s="156">
        <v>28</v>
      </c>
      <c r="B37" s="62"/>
      <c r="C37" s="60"/>
      <c r="D37" s="66"/>
      <c r="E37" s="66"/>
      <c r="F37" s="62"/>
      <c r="G37" s="66"/>
      <c r="H37" s="288" t="str">
        <f>IFERROR(IF(ISBLANK(B37),"",VLOOKUP('7. Утилизация или передача мес.'!B37,'6. Утилизация или передача'!B37:G41,6,FALSE)),0)</f>
        <v/>
      </c>
      <c r="I37" s="289" t="str">
        <f>IF(ISBLANK(B37),"",IF(VLOOKUP(B37,'6. Утилизация или передача'!$B$10:$H$109, 7, FALSE)="Да, газ уничтожается/сжигается за пределами шахты",D37,D37*(H37/100)))</f>
        <v/>
      </c>
      <c r="J37" s="38" t="str">
        <f t="shared" si="1"/>
        <v/>
      </c>
      <c r="K37" s="38" t="str">
        <f t="shared" si="2"/>
        <v/>
      </c>
    </row>
    <row r="38" spans="1:11" x14ac:dyDescent="0.35">
      <c r="A38" s="156">
        <v>29</v>
      </c>
      <c r="B38" s="62"/>
      <c r="C38" s="60"/>
      <c r="D38" s="66"/>
      <c r="E38" s="66"/>
      <c r="F38" s="62"/>
      <c r="G38" s="66"/>
      <c r="H38" s="288" t="str">
        <f>IFERROR(IF(ISBLANK(B38),"",VLOOKUP('7. Утилизация или передача мес.'!B38,'6. Утилизация или передача'!B38:G42,6,FALSE)),0)</f>
        <v/>
      </c>
      <c r="I38" s="289" t="str">
        <f>IF(ISBLANK(B38),"",IF(VLOOKUP(B38,'6. Утилизация или передача'!$B$10:$H$109, 7, FALSE)="Да, газ уничтожается/сжигается за пределами шахты",D38,D38*(H38/100)))</f>
        <v/>
      </c>
      <c r="J38" s="38" t="str">
        <f t="shared" si="1"/>
        <v/>
      </c>
      <c r="K38" s="38" t="str">
        <f t="shared" si="2"/>
        <v/>
      </c>
    </row>
    <row r="39" spans="1:11" x14ac:dyDescent="0.35">
      <c r="A39" s="156">
        <v>30</v>
      </c>
      <c r="B39" s="62"/>
      <c r="C39" s="60"/>
      <c r="D39" s="66"/>
      <c r="E39" s="66"/>
      <c r="F39" s="62"/>
      <c r="G39" s="66"/>
      <c r="H39" s="288" t="str">
        <f>IFERROR(IF(ISBLANK(B39),"",VLOOKUP('7. Утилизация или передача мес.'!B39,'6. Утилизация или передача'!B39:G43,6,FALSE)),0)</f>
        <v/>
      </c>
      <c r="I39" s="289" t="str">
        <f>IF(ISBLANK(B39),"",IF(VLOOKUP(B39,'6. Утилизация или передача'!$B$10:$H$109, 7, FALSE)="Да, газ уничтожается/сжигается за пределами шахты",D39,D39*(H39/100)))</f>
        <v/>
      </c>
      <c r="J39" s="38" t="str">
        <f t="shared" si="1"/>
        <v/>
      </c>
      <c r="K39" s="38" t="str">
        <f t="shared" si="2"/>
        <v/>
      </c>
    </row>
    <row r="40" spans="1:11" x14ac:dyDescent="0.35">
      <c r="A40" s="156">
        <v>31</v>
      </c>
      <c r="B40" s="62"/>
      <c r="C40" s="60"/>
      <c r="D40" s="66"/>
      <c r="E40" s="66"/>
      <c r="F40" s="62"/>
      <c r="G40" s="66"/>
      <c r="H40" s="288" t="str">
        <f>IFERROR(IF(ISBLANK(B40),"",VLOOKUP('7. Утилизация или передача мес.'!B40,'6. Утилизация или передача'!B40:G44,6,FALSE)),0)</f>
        <v/>
      </c>
      <c r="I40" s="289" t="str">
        <f>IF(ISBLANK(B40),"",IF(VLOOKUP(B40,'6. Утилизация или передача'!$B$10:$H$109, 7, FALSE)="Да, газ уничтожается/сжигается за пределами шахты",D40,D40*(H40/100)))</f>
        <v/>
      </c>
      <c r="J40" s="38" t="str">
        <f t="shared" si="1"/>
        <v/>
      </c>
      <c r="K40" s="38" t="str">
        <f t="shared" si="2"/>
        <v/>
      </c>
    </row>
    <row r="41" spans="1:11" x14ac:dyDescent="0.35">
      <c r="A41" s="156">
        <v>32</v>
      </c>
      <c r="B41" s="62"/>
      <c r="C41" s="60"/>
      <c r="D41" s="66"/>
      <c r="E41" s="66"/>
      <c r="F41" s="62"/>
      <c r="G41" s="66"/>
      <c r="H41" s="288" t="str">
        <f>IFERROR(IF(ISBLANK(B41),"",VLOOKUP('7. Утилизация или передача мес.'!B41,'6. Утилизация или передача'!B41:G45,6,FALSE)),0)</f>
        <v/>
      </c>
      <c r="I41" s="289" t="str">
        <f>IF(ISBLANK(B41),"",IF(VLOOKUP(B41,'6. Утилизация или передача'!$B$10:$H$109, 7, FALSE)="Да, газ уничтожается/сжигается за пределами шахты",D41,D41*(H41/100)))</f>
        <v/>
      </c>
      <c r="J41" s="38" t="str">
        <f t="shared" si="1"/>
        <v/>
      </c>
      <c r="K41" s="38" t="str">
        <f t="shared" si="2"/>
        <v/>
      </c>
    </row>
    <row r="42" spans="1:11" x14ac:dyDescent="0.35">
      <c r="A42" s="156">
        <v>33</v>
      </c>
      <c r="B42" s="62"/>
      <c r="C42" s="60"/>
      <c r="D42" s="66"/>
      <c r="E42" s="66"/>
      <c r="F42" s="62"/>
      <c r="G42" s="66"/>
      <c r="H42" s="288" t="str">
        <f>IFERROR(IF(ISBLANK(B42),"",VLOOKUP('7. Утилизация или передача мес.'!B42,'6. Утилизация или передача'!B42:G46,6,FALSE)),0)</f>
        <v/>
      </c>
      <c r="I42" s="289" t="str">
        <f>IF(ISBLANK(B42),"",IF(VLOOKUP(B42,'6. Утилизация или передача'!$B$10:$H$109, 7, FALSE)="Да, газ уничтожается/сжигается за пределами шахты",D42,D42*(H42/100)))</f>
        <v/>
      </c>
      <c r="J42" s="38" t="str">
        <f t="shared" si="1"/>
        <v/>
      </c>
      <c r="K42" s="38" t="str">
        <f t="shared" si="2"/>
        <v/>
      </c>
    </row>
    <row r="43" spans="1:11" x14ac:dyDescent="0.35">
      <c r="A43" s="156">
        <v>34</v>
      </c>
      <c r="B43" s="62"/>
      <c r="C43" s="60"/>
      <c r="D43" s="66"/>
      <c r="E43" s="66"/>
      <c r="F43" s="62"/>
      <c r="G43" s="66"/>
      <c r="H43" s="288" t="str">
        <f>IFERROR(IF(ISBLANK(B43),"",VLOOKUP('7. Утилизация или передача мес.'!B43,'6. Утилизация или передача'!B43:G47,6,FALSE)),0)</f>
        <v/>
      </c>
      <c r="I43" s="289" t="str">
        <f>IF(ISBLANK(B43),"",IF(VLOOKUP(B43,'6. Утилизация или передача'!$B$10:$H$109, 7, FALSE)="Да, газ уничтожается/сжигается за пределами шахты",D43,D43*(H43/100)))</f>
        <v/>
      </c>
      <c r="J43" s="38" t="str">
        <f t="shared" si="1"/>
        <v/>
      </c>
      <c r="K43" s="38" t="str">
        <f t="shared" si="2"/>
        <v/>
      </c>
    </row>
    <row r="44" spans="1:11" x14ac:dyDescent="0.35">
      <c r="A44" s="156">
        <v>35</v>
      </c>
      <c r="B44" s="62"/>
      <c r="C44" s="60"/>
      <c r="D44" s="66"/>
      <c r="E44" s="66"/>
      <c r="F44" s="62"/>
      <c r="G44" s="66"/>
      <c r="H44" s="288" t="str">
        <f>IFERROR(IF(ISBLANK(B44),"",VLOOKUP('7. Утилизация или передача мес.'!B44,'6. Утилизация или передача'!B44:G48,6,FALSE)),0)</f>
        <v/>
      </c>
      <c r="I44" s="289" t="str">
        <f>IF(ISBLANK(B44),"",IF(VLOOKUP(B44,'6. Утилизация или передача'!$B$10:$H$109, 7, FALSE)="Да, газ уничтожается/сжигается за пределами шахты",D44,D44*(H44/100)))</f>
        <v/>
      </c>
      <c r="J44" s="38" t="str">
        <f t="shared" si="1"/>
        <v/>
      </c>
      <c r="K44" s="38" t="str">
        <f t="shared" si="2"/>
        <v/>
      </c>
    </row>
    <row r="45" spans="1:11" x14ac:dyDescent="0.35">
      <c r="A45" s="156">
        <v>36</v>
      </c>
      <c r="B45" s="62"/>
      <c r="C45" s="60"/>
      <c r="D45" s="66"/>
      <c r="E45" s="66"/>
      <c r="F45" s="62"/>
      <c r="G45" s="66"/>
      <c r="H45" s="288" t="str">
        <f>IFERROR(IF(ISBLANK(B45),"",VLOOKUP('7. Утилизация или передача мес.'!B45,'6. Утилизация или передача'!B45:G49,6,FALSE)),0)</f>
        <v/>
      </c>
      <c r="I45" s="289" t="str">
        <f>IF(ISBLANK(B45),"",IF(VLOOKUP(B45,'6. Утилизация или передача'!$B$10:$H$109, 7, FALSE)="Да, газ уничтожается/сжигается за пределами шахты",D45,D45*(H45/100)))</f>
        <v/>
      </c>
      <c r="J45" s="38" t="str">
        <f t="shared" si="1"/>
        <v/>
      </c>
      <c r="K45" s="38" t="str">
        <f t="shared" si="2"/>
        <v/>
      </c>
    </row>
    <row r="46" spans="1:11" x14ac:dyDescent="0.35">
      <c r="A46" s="156">
        <v>37</v>
      </c>
      <c r="B46" s="62"/>
      <c r="C46" s="60"/>
      <c r="D46" s="66"/>
      <c r="E46" s="66"/>
      <c r="F46" s="62"/>
      <c r="G46" s="66"/>
      <c r="H46" s="288" t="str">
        <f>IFERROR(IF(ISBLANK(B46),"",VLOOKUP('7. Утилизация или передача мес.'!B46,'6. Утилизация или передача'!B46:G50,6,FALSE)),0)</f>
        <v/>
      </c>
      <c r="I46" s="289" t="str">
        <f>IF(ISBLANK(B46),"",IF(VLOOKUP(B46,'6. Утилизация или передача'!$B$10:$H$109, 7, FALSE)="Да, газ уничтожается/сжигается за пределами шахты",D46,D46*(H46/100)))</f>
        <v/>
      </c>
      <c r="J46" s="38" t="str">
        <f t="shared" si="1"/>
        <v/>
      </c>
      <c r="K46" s="38" t="str">
        <f t="shared" si="2"/>
        <v/>
      </c>
    </row>
    <row r="47" spans="1:11" x14ac:dyDescent="0.35">
      <c r="A47" s="156">
        <v>38</v>
      </c>
      <c r="B47" s="62"/>
      <c r="C47" s="60"/>
      <c r="D47" s="66"/>
      <c r="E47" s="66"/>
      <c r="F47" s="62"/>
      <c r="G47" s="66"/>
      <c r="H47" s="288" t="str">
        <f>IFERROR(IF(ISBLANK(B47),"",VLOOKUP('7. Утилизация или передача мес.'!B47,'6. Утилизация или передача'!B47:G51,6,FALSE)),0)</f>
        <v/>
      </c>
      <c r="I47" s="289" t="str">
        <f>IF(ISBLANK(B47),"",IF(VLOOKUP(B47,'6. Утилизация или передача'!$B$10:$H$109, 7, FALSE)="Да, газ уничтожается/сжигается за пределами шахты",D47,D47*(H47/100)))</f>
        <v/>
      </c>
      <c r="J47" s="38" t="str">
        <f t="shared" si="1"/>
        <v/>
      </c>
      <c r="K47" s="38" t="str">
        <f t="shared" si="2"/>
        <v/>
      </c>
    </row>
    <row r="48" spans="1:11" x14ac:dyDescent="0.35">
      <c r="A48" s="156">
        <v>39</v>
      </c>
      <c r="B48" s="62"/>
      <c r="C48" s="60"/>
      <c r="D48" s="66"/>
      <c r="E48" s="66"/>
      <c r="F48" s="62"/>
      <c r="G48" s="66"/>
      <c r="H48" s="288" t="str">
        <f>IFERROR(IF(ISBLANK(B48),"",VLOOKUP('7. Утилизация или передача мес.'!B48,'6. Утилизация или передача'!B48:G52,6,FALSE)),0)</f>
        <v/>
      </c>
      <c r="I48" s="289" t="str">
        <f>IF(ISBLANK(B48),"",IF(VLOOKUP(B48,'6. Утилизация или передача'!$B$10:$H$109, 7, FALSE)="Да, газ уничтожается/сжигается за пределами шахты",D48,D48*(H48/100)))</f>
        <v/>
      </c>
      <c r="J48" s="38" t="str">
        <f t="shared" si="1"/>
        <v/>
      </c>
      <c r="K48" s="38" t="str">
        <f t="shared" si="2"/>
        <v/>
      </c>
    </row>
    <row r="49" spans="1:11" x14ac:dyDescent="0.35">
      <c r="A49" s="156">
        <v>40</v>
      </c>
      <c r="B49" s="62"/>
      <c r="C49" s="60"/>
      <c r="D49" s="66"/>
      <c r="E49" s="66"/>
      <c r="F49" s="62"/>
      <c r="G49" s="66"/>
      <c r="H49" s="288" t="str">
        <f>IFERROR(IF(ISBLANK(B49),"",VLOOKUP('7. Утилизация или передача мес.'!B49,'6. Утилизация или передача'!B49:G53,6,FALSE)),0)</f>
        <v/>
      </c>
      <c r="I49" s="289" t="str">
        <f>IF(ISBLANK(B49),"",IF(VLOOKUP(B49,'6. Утилизация или передача'!$B$10:$H$109, 7, FALSE)="Да, газ уничтожается/сжигается за пределами шахты",D49,D49*(H49/100)))</f>
        <v/>
      </c>
      <c r="J49" s="38" t="str">
        <f t="shared" si="1"/>
        <v/>
      </c>
      <c r="K49" s="38" t="str">
        <f t="shared" si="2"/>
        <v/>
      </c>
    </row>
    <row r="50" spans="1:11" x14ac:dyDescent="0.35">
      <c r="A50" s="156">
        <v>41</v>
      </c>
      <c r="B50" s="62"/>
      <c r="C50" s="60"/>
      <c r="D50" s="66"/>
      <c r="E50" s="66"/>
      <c r="F50" s="62"/>
      <c r="G50" s="66"/>
      <c r="H50" s="288" t="str">
        <f>IFERROR(IF(ISBLANK(B50),"",VLOOKUP('7. Утилизация или передача мес.'!B50,'6. Утилизация или передача'!B50:G54,6,FALSE)),0)</f>
        <v/>
      </c>
      <c r="I50" s="289" t="str">
        <f>IF(ISBLANK(B50),"",IF(VLOOKUP(B50,'6. Утилизация или передача'!$B$10:$H$109, 7, FALSE)="Да, газ уничтожается/сжигается за пределами шахты",D50,D50*(H50/100)))</f>
        <v/>
      </c>
      <c r="J50" s="38" t="str">
        <f t="shared" si="1"/>
        <v/>
      </c>
      <c r="K50" s="38" t="str">
        <f t="shared" si="2"/>
        <v/>
      </c>
    </row>
    <row r="51" spans="1:11" x14ac:dyDescent="0.35">
      <c r="A51" s="156">
        <v>42</v>
      </c>
      <c r="B51" s="62"/>
      <c r="C51" s="60"/>
      <c r="D51" s="66"/>
      <c r="E51" s="66"/>
      <c r="F51" s="62"/>
      <c r="G51" s="66"/>
      <c r="H51" s="288" t="str">
        <f>IFERROR(IF(ISBLANK(B51),"",VLOOKUP('7. Утилизация или передача мес.'!B51,'6. Утилизация или передача'!B51:G55,6,FALSE)),0)</f>
        <v/>
      </c>
      <c r="I51" s="289" t="str">
        <f>IF(ISBLANK(B51),"",IF(VLOOKUP(B51,'6. Утилизация или передача'!$B$10:$H$109, 7, FALSE)="Да, газ уничтожается/сжигается за пределами шахты",D51,D51*(H51/100)))</f>
        <v/>
      </c>
      <c r="J51" s="38" t="str">
        <f t="shared" si="1"/>
        <v/>
      </c>
      <c r="K51" s="38" t="str">
        <f t="shared" si="2"/>
        <v/>
      </c>
    </row>
    <row r="52" spans="1:11" x14ac:dyDescent="0.35">
      <c r="A52" s="156">
        <v>43</v>
      </c>
      <c r="B52" s="62"/>
      <c r="C52" s="60"/>
      <c r="D52" s="66"/>
      <c r="E52" s="66"/>
      <c r="F52" s="62"/>
      <c r="G52" s="66"/>
      <c r="H52" s="288" t="str">
        <f>IFERROR(IF(ISBLANK(B52),"",VLOOKUP('7. Утилизация или передача мес.'!B52,'6. Утилизация или передача'!B52:G56,6,FALSE)),0)</f>
        <v/>
      </c>
      <c r="I52" s="289" t="str">
        <f>IF(ISBLANK(B52),"",IF(VLOOKUP(B52,'6. Утилизация или передача'!$B$10:$H$109, 7, FALSE)="Да, газ уничтожается/сжигается за пределами шахты",D52,D52*(H52/100)))</f>
        <v/>
      </c>
      <c r="J52" s="38" t="str">
        <f t="shared" si="1"/>
        <v/>
      </c>
      <c r="K52" s="38" t="str">
        <f t="shared" si="2"/>
        <v/>
      </c>
    </row>
    <row r="53" spans="1:11" x14ac:dyDescent="0.35">
      <c r="A53" s="156">
        <v>44</v>
      </c>
      <c r="B53" s="62"/>
      <c r="C53" s="60"/>
      <c r="D53" s="66"/>
      <c r="E53" s="66"/>
      <c r="F53" s="62"/>
      <c r="G53" s="66"/>
      <c r="H53" s="288" t="str">
        <f>IFERROR(IF(ISBLANK(B53),"",VLOOKUP('7. Утилизация или передача мес.'!B53,'6. Утилизация или передача'!B53:G57,6,FALSE)),0)</f>
        <v/>
      </c>
      <c r="I53" s="289" t="str">
        <f>IF(ISBLANK(B53),"",IF(VLOOKUP(B53,'6. Утилизация или передача'!$B$10:$H$109, 7, FALSE)="Да, газ уничтожается/сжигается за пределами шахты",D53,D53*(H53/100)))</f>
        <v/>
      </c>
      <c r="J53" s="38" t="str">
        <f t="shared" si="1"/>
        <v/>
      </c>
      <c r="K53" s="38" t="str">
        <f t="shared" si="2"/>
        <v/>
      </c>
    </row>
    <row r="54" spans="1:11" x14ac:dyDescent="0.35">
      <c r="A54" s="156">
        <v>45</v>
      </c>
      <c r="B54" s="62"/>
      <c r="C54" s="60"/>
      <c r="D54" s="66"/>
      <c r="E54" s="66"/>
      <c r="F54" s="62"/>
      <c r="G54" s="66"/>
      <c r="H54" s="288" t="str">
        <f>IFERROR(IF(ISBLANK(B54),"",VLOOKUP('7. Утилизация или передача мес.'!B54,'6. Утилизация или передача'!B54:G58,6,FALSE)),0)</f>
        <v/>
      </c>
      <c r="I54" s="289" t="str">
        <f>IF(ISBLANK(B54),"",IF(VLOOKUP(B54,'6. Утилизация или передача'!$B$10:$H$109, 7, FALSE)="Да, газ уничтожается/сжигается за пределами шахты",D54,D54*(H54/100)))</f>
        <v/>
      </c>
      <c r="J54" s="38" t="str">
        <f t="shared" si="1"/>
        <v/>
      </c>
      <c r="K54" s="38" t="str">
        <f t="shared" si="2"/>
        <v/>
      </c>
    </row>
    <row r="55" spans="1:11" x14ac:dyDescent="0.35">
      <c r="A55" s="156">
        <v>46</v>
      </c>
      <c r="B55" s="62"/>
      <c r="C55" s="60"/>
      <c r="D55" s="66"/>
      <c r="E55" s="66"/>
      <c r="F55" s="62"/>
      <c r="G55" s="66"/>
      <c r="H55" s="288" t="str">
        <f>IFERROR(IF(ISBLANK(B55),"",VLOOKUP('7. Утилизация или передача мес.'!B55,'6. Утилизация или передача'!B55:G59,6,FALSE)),0)</f>
        <v/>
      </c>
      <c r="I55" s="289" t="str">
        <f>IF(ISBLANK(B55),"",IF(VLOOKUP(B55,'6. Утилизация или передача'!$B$10:$H$109, 7, FALSE)="Да, газ уничтожается/сжигается за пределами шахты",D55,D55*(H55/100)))</f>
        <v/>
      </c>
      <c r="J55" s="38" t="str">
        <f t="shared" si="1"/>
        <v/>
      </c>
      <c r="K55" s="38" t="str">
        <f t="shared" si="2"/>
        <v/>
      </c>
    </row>
    <row r="56" spans="1:11" x14ac:dyDescent="0.35">
      <c r="A56" s="156">
        <v>47</v>
      </c>
      <c r="B56" s="62"/>
      <c r="C56" s="60"/>
      <c r="D56" s="66"/>
      <c r="E56" s="66"/>
      <c r="F56" s="62"/>
      <c r="G56" s="66"/>
      <c r="H56" s="288" t="str">
        <f>IFERROR(IF(ISBLANK(B56),"",VLOOKUP('7. Утилизация или передача мес.'!B56,'6. Утилизация или передача'!B56:G60,6,FALSE)),0)</f>
        <v/>
      </c>
      <c r="I56" s="289" t="str">
        <f>IF(ISBLANK(B56),"",IF(VLOOKUP(B56,'6. Утилизация или передача'!$B$10:$H$109, 7, FALSE)="Да, газ уничтожается/сжигается за пределами шахты",D56,D56*(H56/100)))</f>
        <v/>
      </c>
      <c r="J56" s="38" t="str">
        <f t="shared" si="1"/>
        <v/>
      </c>
      <c r="K56" s="38" t="str">
        <f t="shared" si="2"/>
        <v/>
      </c>
    </row>
    <row r="57" spans="1:11" x14ac:dyDescent="0.35">
      <c r="A57" s="156">
        <v>48</v>
      </c>
      <c r="B57" s="62"/>
      <c r="C57" s="60"/>
      <c r="D57" s="66"/>
      <c r="E57" s="66"/>
      <c r="F57" s="62"/>
      <c r="G57" s="66"/>
      <c r="H57" s="288" t="str">
        <f>IFERROR(IF(ISBLANK(B57),"",VLOOKUP('7. Утилизация или передача мес.'!B57,'6. Утилизация или передача'!B57:G61,6,FALSE)),0)</f>
        <v/>
      </c>
      <c r="I57" s="289" t="str">
        <f>IF(ISBLANK(B57),"",IF(VLOOKUP(B57,'6. Утилизация или передача'!$B$10:$H$109, 7, FALSE)="Да, газ уничтожается/сжигается за пределами шахты",D57,D57*(H57/100)))</f>
        <v/>
      </c>
      <c r="J57" s="38" t="str">
        <f t="shared" si="1"/>
        <v/>
      </c>
      <c r="K57" s="38" t="str">
        <f t="shared" si="2"/>
        <v/>
      </c>
    </row>
    <row r="58" spans="1:11" x14ac:dyDescent="0.35">
      <c r="A58" s="156">
        <v>49</v>
      </c>
      <c r="B58" s="62"/>
      <c r="C58" s="60"/>
      <c r="D58" s="66"/>
      <c r="E58" s="66"/>
      <c r="F58" s="62"/>
      <c r="G58" s="66"/>
      <c r="H58" s="288" t="str">
        <f>IFERROR(IF(ISBLANK(B58),"",VLOOKUP('7. Утилизация или передача мес.'!B58,'6. Утилизация или передача'!B58:G62,6,FALSE)),0)</f>
        <v/>
      </c>
      <c r="I58" s="289" t="str">
        <f>IF(ISBLANK(B58),"",IF(VLOOKUP(B58,'6. Утилизация или передача'!$B$10:$H$109, 7, FALSE)="Да, газ уничтожается/сжигается за пределами шахты",D58,D58*(H58/100)))</f>
        <v/>
      </c>
      <c r="J58" s="38" t="str">
        <f t="shared" si="1"/>
        <v/>
      </c>
      <c r="K58" s="38" t="str">
        <f t="shared" si="2"/>
        <v/>
      </c>
    </row>
    <row r="59" spans="1:11" x14ac:dyDescent="0.35">
      <c r="A59" s="156">
        <v>50</v>
      </c>
      <c r="B59" s="62"/>
      <c r="C59" s="60"/>
      <c r="D59" s="66"/>
      <c r="E59" s="66"/>
      <c r="F59" s="62"/>
      <c r="G59" s="66"/>
      <c r="H59" s="288" t="str">
        <f>IFERROR(IF(ISBLANK(B59),"",VLOOKUP('7. Утилизация или передача мес.'!B59,'6. Утилизация или передача'!B59:G63,6,FALSE)),0)</f>
        <v/>
      </c>
      <c r="I59" s="289" t="str">
        <f>IF(ISBLANK(B59),"",IF(VLOOKUP(B59,'6. Утилизация или передача'!$B$10:$H$109, 7, FALSE)="Да, газ уничтожается/сжигается за пределами шахты",D59,D59*(H59/100)))</f>
        <v/>
      </c>
      <c r="J59" s="38" t="str">
        <f t="shared" si="1"/>
        <v/>
      </c>
      <c r="K59" s="38" t="str">
        <f t="shared" si="2"/>
        <v/>
      </c>
    </row>
    <row r="60" spans="1:11" x14ac:dyDescent="0.35">
      <c r="A60" s="156">
        <v>51</v>
      </c>
      <c r="B60" s="62"/>
      <c r="C60" s="60"/>
      <c r="D60" s="66"/>
      <c r="E60" s="66"/>
      <c r="F60" s="62"/>
      <c r="G60" s="66"/>
      <c r="H60" s="288" t="str">
        <f>IFERROR(IF(ISBLANK(B60),"",VLOOKUP('7. Утилизация или передача мес.'!B60,'6. Утилизация или передача'!B60:G64,6,FALSE)),0)</f>
        <v/>
      </c>
      <c r="I60" s="289" t="str">
        <f>IF(ISBLANK(B60),"",IF(VLOOKUP(B60,'6. Утилизация или передача'!$B$10:$H$109, 7, FALSE)="Да, газ уничтожается/сжигается за пределами шахты",D60,D60*(H60/100)))</f>
        <v/>
      </c>
      <c r="J60" s="38" t="str">
        <f t="shared" si="1"/>
        <v/>
      </c>
      <c r="K60" s="38" t="str">
        <f t="shared" si="2"/>
        <v/>
      </c>
    </row>
    <row r="61" spans="1:11" x14ac:dyDescent="0.35">
      <c r="A61" s="156">
        <v>52</v>
      </c>
      <c r="B61" s="62"/>
      <c r="C61" s="60"/>
      <c r="D61" s="66"/>
      <c r="E61" s="66"/>
      <c r="F61" s="62"/>
      <c r="G61" s="66"/>
      <c r="H61" s="288" t="str">
        <f>IFERROR(IF(ISBLANK(B61),"",VLOOKUP('7. Утилизация или передача мес.'!B61,'6. Утилизация или передача'!B61:G65,6,FALSE)),0)</f>
        <v/>
      </c>
      <c r="I61" s="289" t="str">
        <f>IF(ISBLANK(B61),"",IF(VLOOKUP(B61,'6. Утилизация или передача'!$B$10:$H$109, 7, FALSE)="Да, газ уничтожается/сжигается за пределами шахты",D61,D61*(H61/100)))</f>
        <v/>
      </c>
      <c r="J61" s="38" t="str">
        <f t="shared" si="1"/>
        <v/>
      </c>
      <c r="K61" s="38" t="str">
        <f t="shared" si="2"/>
        <v/>
      </c>
    </row>
    <row r="62" spans="1:11" x14ac:dyDescent="0.35">
      <c r="A62" s="156">
        <v>53</v>
      </c>
      <c r="B62" s="62"/>
      <c r="C62" s="60"/>
      <c r="D62" s="66"/>
      <c r="E62" s="66"/>
      <c r="F62" s="62"/>
      <c r="G62" s="66"/>
      <c r="H62" s="288" t="str">
        <f>IFERROR(IF(ISBLANK(B62),"",VLOOKUP('7. Утилизация или передача мес.'!B62,'6. Утилизация или передача'!B62:G66,6,FALSE)),0)</f>
        <v/>
      </c>
      <c r="I62" s="289" t="str">
        <f>IF(ISBLANK(B62),"",IF(VLOOKUP(B62,'6. Утилизация или передача'!$B$10:$H$109, 7, FALSE)="Да, газ уничтожается/сжигается за пределами шахты",D62,D62*(H62/100)))</f>
        <v/>
      </c>
      <c r="J62" s="38" t="str">
        <f t="shared" si="1"/>
        <v/>
      </c>
      <c r="K62" s="38" t="str">
        <f t="shared" si="2"/>
        <v/>
      </c>
    </row>
    <row r="63" spans="1:11" x14ac:dyDescent="0.35">
      <c r="A63" s="156">
        <v>54</v>
      </c>
      <c r="B63" s="62"/>
      <c r="C63" s="60"/>
      <c r="D63" s="66"/>
      <c r="E63" s="66"/>
      <c r="F63" s="62"/>
      <c r="G63" s="66"/>
      <c r="H63" s="288" t="str">
        <f>IFERROR(IF(ISBLANK(B63),"",VLOOKUP('7. Утилизация или передача мес.'!B63,'6. Утилизация или передача'!B63:G67,6,FALSE)),0)</f>
        <v/>
      </c>
      <c r="I63" s="289" t="str">
        <f>IF(ISBLANK(B63),"",IF(VLOOKUP(B63,'6. Утилизация или передача'!$B$10:$H$109, 7, FALSE)="Да, газ уничтожается/сжигается за пределами шахты",D63,D63*(H63/100)))</f>
        <v/>
      </c>
      <c r="J63" s="38" t="str">
        <f t="shared" si="1"/>
        <v/>
      </c>
      <c r="K63" s="38" t="str">
        <f t="shared" si="2"/>
        <v/>
      </c>
    </row>
    <row r="64" spans="1:11" x14ac:dyDescent="0.35">
      <c r="A64" s="156">
        <v>55</v>
      </c>
      <c r="B64" s="62"/>
      <c r="C64" s="60"/>
      <c r="D64" s="66"/>
      <c r="E64" s="66"/>
      <c r="F64" s="62"/>
      <c r="G64" s="66"/>
      <c r="H64" s="288" t="str">
        <f>IFERROR(IF(ISBLANK(B64),"",VLOOKUP('7. Утилизация или передача мес.'!B64,'6. Утилизация или передача'!B64:G68,6,FALSE)),0)</f>
        <v/>
      </c>
      <c r="I64" s="289" t="str">
        <f>IF(ISBLANK(B64),"",IF(VLOOKUP(B64,'6. Утилизация или передача'!$B$10:$H$109, 7, FALSE)="Да, газ уничтожается/сжигается за пределами шахты",D64,D64*(H64/100)))</f>
        <v/>
      </c>
      <c r="J64" s="38" t="str">
        <f t="shared" si="1"/>
        <v/>
      </c>
      <c r="K64" s="38" t="str">
        <f t="shared" si="2"/>
        <v/>
      </c>
    </row>
    <row r="65" spans="1:11" x14ac:dyDescent="0.35">
      <c r="A65" s="156">
        <v>56</v>
      </c>
      <c r="B65" s="62"/>
      <c r="C65" s="60"/>
      <c r="D65" s="66"/>
      <c r="E65" s="66"/>
      <c r="F65" s="62"/>
      <c r="G65" s="66"/>
      <c r="H65" s="288" t="str">
        <f>IFERROR(IF(ISBLANK(B65),"",VLOOKUP('7. Утилизация или передача мес.'!B65,'6. Утилизация или передача'!B65:G69,6,FALSE)),0)</f>
        <v/>
      </c>
      <c r="I65" s="289" t="str">
        <f>IF(ISBLANK(B65),"",IF(VLOOKUP(B65,'6. Утилизация или передача'!$B$10:$H$109, 7, FALSE)="Да, газ уничтожается/сжигается за пределами шахты",D65,D65*(H65/100)))</f>
        <v/>
      </c>
      <c r="J65" s="38" t="str">
        <f t="shared" si="1"/>
        <v/>
      </c>
      <c r="K65" s="38" t="str">
        <f t="shared" si="2"/>
        <v/>
      </c>
    </row>
    <row r="66" spans="1:11" x14ac:dyDescent="0.35">
      <c r="A66" s="156">
        <v>57</v>
      </c>
      <c r="B66" s="62"/>
      <c r="C66" s="60"/>
      <c r="D66" s="66"/>
      <c r="E66" s="66"/>
      <c r="F66" s="62"/>
      <c r="G66" s="66"/>
      <c r="H66" s="288" t="str">
        <f>IFERROR(IF(ISBLANK(B66),"",VLOOKUP('7. Утилизация или передача мес.'!B66,'6. Утилизация или передача'!B66:G70,6,FALSE)),0)</f>
        <v/>
      </c>
      <c r="I66" s="289" t="str">
        <f>IF(ISBLANK(B66),"",IF(VLOOKUP(B66,'6. Утилизация или передача'!$B$10:$H$109, 7, FALSE)="Да, газ уничтожается/сжигается за пределами шахты",D66,D66*(H66/100)))</f>
        <v/>
      </c>
      <c r="J66" s="38" t="str">
        <f t="shared" si="1"/>
        <v/>
      </c>
      <c r="K66" s="38" t="str">
        <f t="shared" si="2"/>
        <v/>
      </c>
    </row>
    <row r="67" spans="1:11" x14ac:dyDescent="0.35">
      <c r="A67" s="156">
        <v>58</v>
      </c>
      <c r="B67" s="62"/>
      <c r="C67" s="60"/>
      <c r="D67" s="66"/>
      <c r="E67" s="66"/>
      <c r="F67" s="62"/>
      <c r="G67" s="66"/>
      <c r="H67" s="288" t="str">
        <f>IFERROR(IF(ISBLANK(B67),"",VLOOKUP('7. Утилизация или передача мес.'!B67,'6. Утилизация или передача'!B67:G71,6,FALSE)),0)</f>
        <v/>
      </c>
      <c r="I67" s="289" t="str">
        <f>IF(ISBLANK(B67),"",IF(VLOOKUP(B67,'6. Утилизация или передача'!$B$10:$H$109, 7, FALSE)="Да, газ уничтожается/сжигается за пределами шахты",D67,D67*(H67/100)))</f>
        <v/>
      </c>
      <c r="J67" s="38" t="str">
        <f t="shared" si="1"/>
        <v/>
      </c>
      <c r="K67" s="38" t="str">
        <f t="shared" si="2"/>
        <v/>
      </c>
    </row>
    <row r="68" spans="1:11" x14ac:dyDescent="0.35">
      <c r="A68" s="156">
        <v>59</v>
      </c>
      <c r="B68" s="62"/>
      <c r="C68" s="60"/>
      <c r="D68" s="66"/>
      <c r="E68" s="66"/>
      <c r="F68" s="62"/>
      <c r="G68" s="66"/>
      <c r="H68" s="288" t="str">
        <f>IFERROR(IF(ISBLANK(B68),"",VLOOKUP('7. Утилизация или передача мес.'!B68,'6. Утилизация или передача'!B68:G72,6,FALSE)),0)</f>
        <v/>
      </c>
      <c r="I68" s="289" t="str">
        <f>IF(ISBLANK(B68),"",IF(VLOOKUP(B68,'6. Утилизация или передача'!$B$10:$H$109, 7, FALSE)="Да, газ уничтожается/сжигается за пределами шахты",D68,D68*(H68/100)))</f>
        <v/>
      </c>
      <c r="J68" s="38" t="str">
        <f t="shared" si="1"/>
        <v/>
      </c>
      <c r="K68" s="38" t="str">
        <f t="shared" si="2"/>
        <v/>
      </c>
    </row>
    <row r="69" spans="1:11" x14ac:dyDescent="0.35">
      <c r="A69" s="156">
        <v>60</v>
      </c>
      <c r="B69" s="62"/>
      <c r="C69" s="60"/>
      <c r="D69" s="66"/>
      <c r="E69" s="66"/>
      <c r="F69" s="62"/>
      <c r="G69" s="66"/>
      <c r="H69" s="288" t="str">
        <f>IFERROR(IF(ISBLANK(B69),"",VLOOKUP('7. Утилизация или передача мес.'!B69,'6. Утилизация или передача'!B69:G73,6,FALSE)),0)</f>
        <v/>
      </c>
      <c r="I69" s="289" t="str">
        <f>IF(ISBLANK(B69),"",IF(VLOOKUP(B69,'6. Утилизация или передача'!$B$10:$H$109, 7, FALSE)="Да, газ уничтожается/сжигается за пределами шахты",D69,D69*(H69/100)))</f>
        <v/>
      </c>
      <c r="J69" s="38" t="str">
        <f t="shared" si="1"/>
        <v/>
      </c>
      <c r="K69" s="38" t="str">
        <f t="shared" si="2"/>
        <v/>
      </c>
    </row>
    <row r="70" spans="1:11" x14ac:dyDescent="0.35">
      <c r="A70" s="156">
        <v>61</v>
      </c>
      <c r="B70" s="62"/>
      <c r="C70" s="60"/>
      <c r="D70" s="66"/>
      <c r="E70" s="66"/>
      <c r="F70" s="62"/>
      <c r="G70" s="66"/>
      <c r="H70" s="288" t="str">
        <f>IFERROR(IF(ISBLANK(B70),"",VLOOKUP('7. Утилизация или передача мес.'!B70,'6. Утилизация или передача'!B70:G74,6,FALSE)),0)</f>
        <v/>
      </c>
      <c r="I70" s="289" t="str">
        <f>IF(ISBLANK(B70),"",IF(VLOOKUP(B70,'6. Утилизация или передача'!$B$10:$H$109, 7, FALSE)="Да, газ уничтожается/сжигается за пределами шахты",D70,D70*(H70/100)))</f>
        <v/>
      </c>
      <c r="J70" s="38" t="str">
        <f t="shared" si="1"/>
        <v/>
      </c>
      <c r="K70" s="38" t="str">
        <f t="shared" si="2"/>
        <v/>
      </c>
    </row>
    <row r="71" spans="1:11" x14ac:dyDescent="0.35">
      <c r="A71" s="156">
        <v>62</v>
      </c>
      <c r="B71" s="62"/>
      <c r="C71" s="60"/>
      <c r="D71" s="66"/>
      <c r="E71" s="66"/>
      <c r="F71" s="62"/>
      <c r="G71" s="66"/>
      <c r="H71" s="288" t="str">
        <f>IFERROR(IF(ISBLANK(B71),"",VLOOKUP('7. Утилизация или передача мес.'!B71,'6. Утилизация или передача'!B71:G75,6,FALSE)),0)</f>
        <v/>
      </c>
      <c r="I71" s="289" t="str">
        <f>IF(ISBLANK(B71),"",IF(VLOOKUP(B71,'6. Утилизация или передача'!$B$10:$H$109, 7, FALSE)="Да, газ уничтожается/сжигается за пределами шахты",D71,D71*(H71/100)))</f>
        <v/>
      </c>
      <c r="J71" s="38" t="str">
        <f t="shared" si="1"/>
        <v/>
      </c>
      <c r="K71" s="38" t="str">
        <f t="shared" si="2"/>
        <v/>
      </c>
    </row>
    <row r="72" spans="1:11" x14ac:dyDescent="0.35">
      <c r="A72" s="156">
        <v>63</v>
      </c>
      <c r="B72" s="62"/>
      <c r="C72" s="60"/>
      <c r="D72" s="66"/>
      <c r="E72" s="66"/>
      <c r="F72" s="62"/>
      <c r="G72" s="66"/>
      <c r="H72" s="288" t="str">
        <f>IFERROR(IF(ISBLANK(B72),"",VLOOKUP('7. Утилизация или передача мес.'!B72,'6. Утилизация или передача'!B72:G76,6,FALSE)),0)</f>
        <v/>
      </c>
      <c r="I72" s="289" t="str">
        <f>IF(ISBLANK(B72),"",IF(VLOOKUP(B72,'6. Утилизация или передача'!$B$10:$H$109, 7, FALSE)="Да, газ уничтожается/сжигается за пределами шахты",D72,D72*(H72/100)))</f>
        <v/>
      </c>
      <c r="J72" s="38" t="str">
        <f t="shared" si="1"/>
        <v/>
      </c>
      <c r="K72" s="38" t="str">
        <f t="shared" si="2"/>
        <v/>
      </c>
    </row>
    <row r="73" spans="1:11" x14ac:dyDescent="0.35">
      <c r="A73" s="156">
        <v>64</v>
      </c>
      <c r="B73" s="62"/>
      <c r="C73" s="60"/>
      <c r="D73" s="66"/>
      <c r="E73" s="66"/>
      <c r="F73" s="62"/>
      <c r="G73" s="66"/>
      <c r="H73" s="288" t="str">
        <f>IFERROR(IF(ISBLANK(B73),"",VLOOKUP('7. Утилизация или передача мес.'!B73,'6. Утилизация или передача'!B73:G77,6,FALSE)),0)</f>
        <v/>
      </c>
      <c r="I73" s="289" t="str">
        <f>IF(ISBLANK(B73),"",IF(VLOOKUP(B73,'6. Утилизация или передача'!$B$10:$H$109, 7, FALSE)="Да, газ уничтожается/сжигается за пределами шахты",D73,D73*(H73/100)))</f>
        <v/>
      </c>
      <c r="J73" s="38" t="str">
        <f t="shared" si="1"/>
        <v/>
      </c>
      <c r="K73" s="38" t="str">
        <f t="shared" si="2"/>
        <v/>
      </c>
    </row>
    <row r="74" spans="1:11" x14ac:dyDescent="0.35">
      <c r="A74" s="156">
        <v>65</v>
      </c>
      <c r="B74" s="62"/>
      <c r="C74" s="60"/>
      <c r="D74" s="66"/>
      <c r="E74" s="66"/>
      <c r="F74" s="62"/>
      <c r="G74" s="66"/>
      <c r="H74" s="288" t="str">
        <f>IFERROR(IF(ISBLANK(B74),"",VLOOKUP('7. Утилизация или передача мес.'!B74,'6. Утилизация или передача'!B74:G78,6,FALSE)),0)</f>
        <v/>
      </c>
      <c r="I74" s="289" t="str">
        <f>IF(ISBLANK(B74),"",IF(VLOOKUP(B74,'6. Утилизация или передача'!$B$10:$H$109, 7, FALSE)="Да, газ уничтожается/сжигается за пределами шахты",D74,D74*(H74/100)))</f>
        <v/>
      </c>
      <c r="J74" s="38" t="str">
        <f t="shared" si="1"/>
        <v/>
      </c>
      <c r="K74" s="38" t="str">
        <f t="shared" si="2"/>
        <v/>
      </c>
    </row>
    <row r="75" spans="1:11" x14ac:dyDescent="0.35">
      <c r="A75" s="156">
        <v>66</v>
      </c>
      <c r="B75" s="62"/>
      <c r="C75" s="60"/>
      <c r="D75" s="66"/>
      <c r="E75" s="66"/>
      <c r="F75" s="62"/>
      <c r="G75" s="66"/>
      <c r="H75" s="288" t="str">
        <f>IFERROR(IF(ISBLANK(B75),"",VLOOKUP('7. Утилизация или передача мес.'!B75,'6. Утилизация или передача'!B75:G79,6,FALSE)),0)</f>
        <v/>
      </c>
      <c r="I75" s="289" t="str">
        <f>IF(ISBLANK(B75),"",IF(VLOOKUP(B75,'6. Утилизация или передача'!$B$10:$H$109, 7, FALSE)="Да, газ уничтожается/сжигается за пределами шахты",D75,D75*(H75/100)))</f>
        <v/>
      </c>
      <c r="J75" s="38" t="str">
        <f t="shared" ref="J75:J100" si="3">IF(ISBLANK(B75),"",D75-I75)</f>
        <v/>
      </c>
      <c r="K75" s="38" t="str">
        <f t="shared" ref="K75:K100" si="4">IF(ISBLANK(B75),"",2.75*I75)</f>
        <v/>
      </c>
    </row>
    <row r="76" spans="1:11" x14ac:dyDescent="0.35">
      <c r="A76" s="156">
        <v>67</v>
      </c>
      <c r="B76" s="62"/>
      <c r="C76" s="60"/>
      <c r="D76" s="66"/>
      <c r="E76" s="66"/>
      <c r="F76" s="62"/>
      <c r="G76" s="66"/>
      <c r="H76" s="288" t="str">
        <f>IFERROR(IF(ISBLANK(B76),"",VLOOKUP('7. Утилизация или передача мес.'!B76,'6. Утилизация или передача'!B76:G80,6,FALSE)),0)</f>
        <v/>
      </c>
      <c r="I76" s="289" t="str">
        <f>IF(ISBLANK(B76),"",IF(VLOOKUP(B76,'6. Утилизация или передача'!$B$10:$H$109, 7, FALSE)="Да, газ уничтожается/сжигается за пределами шахты",D76,D76*(H76/100)))</f>
        <v/>
      </c>
      <c r="J76" s="38" t="str">
        <f t="shared" si="3"/>
        <v/>
      </c>
      <c r="K76" s="38" t="str">
        <f t="shared" si="4"/>
        <v/>
      </c>
    </row>
    <row r="77" spans="1:11" x14ac:dyDescent="0.35">
      <c r="A77" s="156">
        <v>68</v>
      </c>
      <c r="B77" s="62"/>
      <c r="C77" s="60"/>
      <c r="D77" s="66"/>
      <c r="E77" s="66"/>
      <c r="F77" s="62"/>
      <c r="G77" s="66"/>
      <c r="H77" s="288" t="str">
        <f>IFERROR(IF(ISBLANK(B77),"",VLOOKUP('7. Утилизация или передача мес.'!B77,'6. Утилизация или передача'!B77:G81,6,FALSE)),0)</f>
        <v/>
      </c>
      <c r="I77" s="289" t="str">
        <f>IF(ISBLANK(B77),"",IF(VLOOKUP(B77,'6. Утилизация или передача'!$B$10:$H$109, 7, FALSE)="Да, газ уничтожается/сжигается за пределами шахты",D77,D77*(H77/100)))</f>
        <v/>
      </c>
      <c r="J77" s="38" t="str">
        <f t="shared" si="3"/>
        <v/>
      </c>
      <c r="K77" s="38" t="str">
        <f t="shared" si="4"/>
        <v/>
      </c>
    </row>
    <row r="78" spans="1:11" x14ac:dyDescent="0.35">
      <c r="A78" s="156">
        <v>69</v>
      </c>
      <c r="B78" s="62"/>
      <c r="C78" s="60"/>
      <c r="D78" s="66"/>
      <c r="E78" s="66"/>
      <c r="F78" s="62"/>
      <c r="G78" s="66"/>
      <c r="H78" s="288" t="str">
        <f>IFERROR(IF(ISBLANK(B78),"",VLOOKUP('7. Утилизация или передача мес.'!B78,'6. Утилизация или передача'!B78:G82,6,FALSE)),0)</f>
        <v/>
      </c>
      <c r="I78" s="289" t="str">
        <f>IF(ISBLANK(B78),"",IF(VLOOKUP(B78,'6. Утилизация или передача'!$B$10:$H$109, 7, FALSE)="Да, газ уничтожается/сжигается за пределами шахты",D78,D78*(H78/100)))</f>
        <v/>
      </c>
      <c r="J78" s="38" t="str">
        <f t="shared" si="3"/>
        <v/>
      </c>
      <c r="K78" s="38" t="str">
        <f t="shared" si="4"/>
        <v/>
      </c>
    </row>
    <row r="79" spans="1:11" x14ac:dyDescent="0.35">
      <c r="A79" s="156">
        <v>70</v>
      </c>
      <c r="B79" s="62"/>
      <c r="C79" s="60"/>
      <c r="D79" s="66"/>
      <c r="E79" s="66"/>
      <c r="F79" s="62"/>
      <c r="G79" s="66"/>
      <c r="H79" s="288" t="str">
        <f>IFERROR(IF(ISBLANK(B79),"",VLOOKUP('7. Утилизация или передача мес.'!B79,'6. Утилизация или передача'!B79:G83,6,FALSE)),0)</f>
        <v/>
      </c>
      <c r="I79" s="289" t="str">
        <f>IF(ISBLANK(B79),"",IF(VLOOKUP(B79,'6. Утилизация или передача'!$B$10:$H$109, 7, FALSE)="Да, газ уничтожается/сжигается за пределами шахты",D79,D79*(H79/100)))</f>
        <v/>
      </c>
      <c r="J79" s="38" t="str">
        <f t="shared" si="3"/>
        <v/>
      </c>
      <c r="K79" s="38" t="str">
        <f t="shared" si="4"/>
        <v/>
      </c>
    </row>
    <row r="80" spans="1:11" x14ac:dyDescent="0.35">
      <c r="A80" s="156">
        <v>71</v>
      </c>
      <c r="B80" s="62"/>
      <c r="C80" s="60"/>
      <c r="D80" s="66"/>
      <c r="E80" s="66"/>
      <c r="F80" s="62"/>
      <c r="G80" s="66"/>
      <c r="H80" s="288" t="str">
        <f>IFERROR(IF(ISBLANK(B80),"",VLOOKUP('7. Утилизация или передача мес.'!B80,'6. Утилизация или передача'!B80:G84,6,FALSE)),0)</f>
        <v/>
      </c>
      <c r="I80" s="289" t="str">
        <f>IF(ISBLANK(B80),"",IF(VLOOKUP(B80,'6. Утилизация или передача'!$B$10:$H$109, 7, FALSE)="Да, газ уничтожается/сжигается за пределами шахты",D80,D80*(H80/100)))</f>
        <v/>
      </c>
      <c r="J80" s="38" t="str">
        <f t="shared" si="3"/>
        <v/>
      </c>
      <c r="K80" s="38" t="str">
        <f t="shared" si="4"/>
        <v/>
      </c>
    </row>
    <row r="81" spans="1:11" x14ac:dyDescent="0.35">
      <c r="A81" s="156">
        <v>72</v>
      </c>
      <c r="B81" s="62"/>
      <c r="C81" s="60"/>
      <c r="D81" s="66"/>
      <c r="E81" s="66"/>
      <c r="F81" s="62"/>
      <c r="G81" s="66"/>
      <c r="H81" s="288" t="str">
        <f>IFERROR(IF(ISBLANK(B81),"",VLOOKUP('7. Утилизация или передача мес.'!B81,'6. Утилизация или передача'!B81:G85,6,FALSE)),0)</f>
        <v/>
      </c>
      <c r="I81" s="289" t="str">
        <f>IF(ISBLANK(B81),"",IF(VLOOKUP(B81,'6. Утилизация или передача'!$B$10:$H$109, 7, FALSE)="Да, газ уничтожается/сжигается за пределами шахты",D81,D81*(H81/100)))</f>
        <v/>
      </c>
      <c r="J81" s="38" t="str">
        <f t="shared" si="3"/>
        <v/>
      </c>
      <c r="K81" s="38" t="str">
        <f t="shared" si="4"/>
        <v/>
      </c>
    </row>
    <row r="82" spans="1:11" x14ac:dyDescent="0.35">
      <c r="A82" s="156">
        <v>73</v>
      </c>
      <c r="B82" s="62"/>
      <c r="C82" s="60"/>
      <c r="D82" s="66"/>
      <c r="E82" s="66"/>
      <c r="F82" s="62"/>
      <c r="G82" s="66"/>
      <c r="H82" s="288" t="str">
        <f>IFERROR(IF(ISBLANK(B82),"",VLOOKUP('7. Утилизация или передача мес.'!B82,'6. Утилизация или передача'!B82:G86,6,FALSE)),0)</f>
        <v/>
      </c>
      <c r="I82" s="289" t="str">
        <f>IF(ISBLANK(B82),"",IF(VLOOKUP(B82,'6. Утилизация или передача'!$B$10:$H$109, 7, FALSE)="Да, газ уничтожается/сжигается за пределами шахты",D82,D82*(H82/100)))</f>
        <v/>
      </c>
      <c r="J82" s="38" t="str">
        <f t="shared" si="3"/>
        <v/>
      </c>
      <c r="K82" s="38" t="str">
        <f t="shared" si="4"/>
        <v/>
      </c>
    </row>
    <row r="83" spans="1:11" x14ac:dyDescent="0.35">
      <c r="A83" s="156">
        <v>74</v>
      </c>
      <c r="B83" s="62"/>
      <c r="C83" s="60"/>
      <c r="D83" s="66"/>
      <c r="E83" s="66"/>
      <c r="F83" s="62"/>
      <c r="G83" s="66"/>
      <c r="H83" s="288" t="str">
        <f>IFERROR(IF(ISBLANK(B83),"",VLOOKUP('7. Утилизация или передача мес.'!B83,'6. Утилизация или передача'!B83:G87,6,FALSE)),0)</f>
        <v/>
      </c>
      <c r="I83" s="289" t="str">
        <f>IF(ISBLANK(B83),"",IF(VLOOKUP(B83,'6. Утилизация или передача'!$B$10:$H$109, 7, FALSE)="Да, газ уничтожается/сжигается за пределами шахты",D83,D83*(H83/100)))</f>
        <v/>
      </c>
      <c r="J83" s="38" t="str">
        <f t="shared" si="3"/>
        <v/>
      </c>
      <c r="K83" s="38" t="str">
        <f t="shared" si="4"/>
        <v/>
      </c>
    </row>
    <row r="84" spans="1:11" x14ac:dyDescent="0.35">
      <c r="A84" s="156">
        <v>75</v>
      </c>
      <c r="B84" s="62"/>
      <c r="C84" s="60"/>
      <c r="D84" s="66"/>
      <c r="E84" s="66"/>
      <c r="F84" s="62"/>
      <c r="G84" s="66"/>
      <c r="H84" s="288" t="str">
        <f>IFERROR(IF(ISBLANK(B84),"",VLOOKUP('7. Утилизация или передача мес.'!B84,'6. Утилизация или передача'!B84:G88,6,FALSE)),0)</f>
        <v/>
      </c>
      <c r="I84" s="289" t="str">
        <f>IF(ISBLANK(B84),"",IF(VLOOKUP(B84,'6. Утилизация или передача'!$B$10:$H$109, 7, FALSE)="Да, газ уничтожается/сжигается за пределами шахты",D84,D84*(H84/100)))</f>
        <v/>
      </c>
      <c r="J84" s="38" t="str">
        <f t="shared" si="3"/>
        <v/>
      </c>
      <c r="K84" s="38" t="str">
        <f t="shared" si="4"/>
        <v/>
      </c>
    </row>
    <row r="85" spans="1:11" x14ac:dyDescent="0.35">
      <c r="A85" s="156">
        <v>76</v>
      </c>
      <c r="B85" s="62"/>
      <c r="C85" s="60"/>
      <c r="D85" s="66"/>
      <c r="E85" s="66"/>
      <c r="F85" s="62"/>
      <c r="G85" s="66"/>
      <c r="H85" s="288" t="str">
        <f>IFERROR(IF(ISBLANK(B85),"",VLOOKUP('7. Утилизация или передача мес.'!B85,'6. Утилизация или передача'!B85:G89,6,FALSE)),0)</f>
        <v/>
      </c>
      <c r="I85" s="289" t="str">
        <f>IF(ISBLANK(B85),"",IF(VLOOKUP(B85,'6. Утилизация или передача'!$B$10:$H$109, 7, FALSE)="Да, газ уничтожается/сжигается за пределами шахты",D85,D85*(H85/100)))</f>
        <v/>
      </c>
      <c r="J85" s="38" t="str">
        <f t="shared" si="3"/>
        <v/>
      </c>
      <c r="K85" s="38" t="str">
        <f t="shared" si="4"/>
        <v/>
      </c>
    </row>
    <row r="86" spans="1:11" x14ac:dyDescent="0.35">
      <c r="A86" s="156">
        <v>77</v>
      </c>
      <c r="B86" s="62"/>
      <c r="C86" s="60"/>
      <c r="D86" s="66"/>
      <c r="E86" s="66"/>
      <c r="F86" s="62"/>
      <c r="G86" s="66"/>
      <c r="H86" s="288" t="str">
        <f>IFERROR(IF(ISBLANK(B86),"",VLOOKUP('7. Утилизация или передача мес.'!B86,'6. Утилизация или передача'!B86:G90,6,FALSE)),0)</f>
        <v/>
      </c>
      <c r="I86" s="289" t="str">
        <f>IF(ISBLANK(B86),"",IF(VLOOKUP(B86,'6. Утилизация или передача'!$B$10:$H$109, 7, FALSE)="Да, газ уничтожается/сжигается за пределами шахты",D86,D86*(H86/100)))</f>
        <v/>
      </c>
      <c r="J86" s="38" t="str">
        <f t="shared" si="3"/>
        <v/>
      </c>
      <c r="K86" s="38" t="str">
        <f t="shared" si="4"/>
        <v/>
      </c>
    </row>
    <row r="87" spans="1:11" x14ac:dyDescent="0.35">
      <c r="A87" s="156">
        <v>78</v>
      </c>
      <c r="B87" s="62"/>
      <c r="C87" s="60"/>
      <c r="D87" s="66"/>
      <c r="E87" s="66"/>
      <c r="F87" s="62"/>
      <c r="G87" s="66"/>
      <c r="H87" s="288" t="str">
        <f>IFERROR(IF(ISBLANK(B87),"",VLOOKUP('7. Утилизация или передача мес.'!B87,'6. Утилизация или передача'!B87:G91,6,FALSE)),0)</f>
        <v/>
      </c>
      <c r="I87" s="289" t="str">
        <f>IF(ISBLANK(B87),"",IF(VLOOKUP(B87,'6. Утилизация или передача'!$B$10:$H$109, 7, FALSE)="Да, газ уничтожается/сжигается за пределами шахты",D87,D87*(H87/100)))</f>
        <v/>
      </c>
      <c r="J87" s="38" t="str">
        <f t="shared" si="3"/>
        <v/>
      </c>
      <c r="K87" s="38" t="str">
        <f t="shared" si="4"/>
        <v/>
      </c>
    </row>
    <row r="88" spans="1:11" x14ac:dyDescent="0.35">
      <c r="A88" s="156">
        <v>79</v>
      </c>
      <c r="B88" s="62"/>
      <c r="C88" s="60"/>
      <c r="D88" s="66"/>
      <c r="E88" s="66"/>
      <c r="F88" s="62"/>
      <c r="G88" s="66"/>
      <c r="H88" s="288" t="str">
        <f>IFERROR(IF(ISBLANK(B88),"",VLOOKUP('7. Утилизация или передача мес.'!B88,'6. Утилизация или передача'!B88:G92,6,FALSE)),0)</f>
        <v/>
      </c>
      <c r="I88" s="289" t="str">
        <f>IF(ISBLANK(B88),"",IF(VLOOKUP(B88,'6. Утилизация или передача'!$B$10:$H$109, 7, FALSE)="Да, газ уничтожается/сжигается за пределами шахты",D88,D88*(H88/100)))</f>
        <v/>
      </c>
      <c r="J88" s="38" t="str">
        <f t="shared" si="3"/>
        <v/>
      </c>
      <c r="K88" s="38" t="str">
        <f t="shared" si="4"/>
        <v/>
      </c>
    </row>
    <row r="89" spans="1:11" x14ac:dyDescent="0.35">
      <c r="A89" s="156">
        <v>80</v>
      </c>
      <c r="B89" s="62"/>
      <c r="C89" s="60"/>
      <c r="D89" s="66"/>
      <c r="E89" s="66"/>
      <c r="F89" s="62"/>
      <c r="G89" s="66"/>
      <c r="H89" s="288" t="str">
        <f>IFERROR(IF(ISBLANK(B89),"",VLOOKUP('7. Утилизация или передача мес.'!B89,'6. Утилизация или передача'!B89:G93,6,FALSE)),0)</f>
        <v/>
      </c>
      <c r="I89" s="289" t="str">
        <f>IF(ISBLANK(B89),"",IF(VLOOKUP(B89,'6. Утилизация или передача'!$B$10:$H$109, 7, FALSE)="Да, газ уничтожается/сжигается за пределами шахты",D89,D89*(H89/100)))</f>
        <v/>
      </c>
      <c r="J89" s="38" t="str">
        <f t="shared" si="3"/>
        <v/>
      </c>
      <c r="K89" s="38" t="str">
        <f t="shared" si="4"/>
        <v/>
      </c>
    </row>
    <row r="90" spans="1:11" x14ac:dyDescent="0.35">
      <c r="A90" s="156">
        <v>81</v>
      </c>
      <c r="B90" s="62"/>
      <c r="C90" s="60"/>
      <c r="D90" s="66"/>
      <c r="E90" s="66"/>
      <c r="F90" s="62"/>
      <c r="G90" s="66"/>
      <c r="H90" s="288" t="str">
        <f>IFERROR(IF(ISBLANK(B90),"",VLOOKUP('7. Утилизация или передача мес.'!B90,'6. Утилизация или передача'!B90:G94,6,FALSE)),0)</f>
        <v/>
      </c>
      <c r="I90" s="289" t="str">
        <f>IF(ISBLANK(B90),"",IF(VLOOKUP(B90,'6. Утилизация или передача'!$B$10:$H$109, 7, FALSE)="Да, газ уничтожается/сжигается за пределами шахты",D90,D90*(H90/100)))</f>
        <v/>
      </c>
      <c r="J90" s="38" t="str">
        <f t="shared" si="3"/>
        <v/>
      </c>
      <c r="K90" s="38" t="str">
        <f t="shared" si="4"/>
        <v/>
      </c>
    </row>
    <row r="91" spans="1:11" x14ac:dyDescent="0.35">
      <c r="A91" s="156">
        <v>82</v>
      </c>
      <c r="B91" s="62"/>
      <c r="C91" s="60"/>
      <c r="D91" s="66"/>
      <c r="E91" s="66"/>
      <c r="F91" s="62"/>
      <c r="G91" s="66"/>
      <c r="H91" s="288" t="str">
        <f>IFERROR(IF(ISBLANK(B91),"",VLOOKUP('7. Утилизация или передача мес.'!B91,'6. Утилизация или передача'!B91:G95,6,FALSE)),0)</f>
        <v/>
      </c>
      <c r="I91" s="289" t="str">
        <f>IF(ISBLANK(B91),"",IF(VLOOKUP(B91,'6. Утилизация или передача'!$B$10:$H$109, 7, FALSE)="Да, газ уничтожается/сжигается за пределами шахты",D91,D91*(H91/100)))</f>
        <v/>
      </c>
      <c r="J91" s="38" t="str">
        <f t="shared" si="3"/>
        <v/>
      </c>
      <c r="K91" s="38" t="str">
        <f t="shared" si="4"/>
        <v/>
      </c>
    </row>
    <row r="92" spans="1:11" x14ac:dyDescent="0.35">
      <c r="A92" s="156">
        <v>83</v>
      </c>
      <c r="B92" s="62"/>
      <c r="C92" s="60"/>
      <c r="D92" s="66"/>
      <c r="E92" s="66"/>
      <c r="F92" s="62"/>
      <c r="G92" s="66"/>
      <c r="H92" s="288" t="str">
        <f>IFERROR(IF(ISBLANK(B92),"",VLOOKUP('7. Утилизация или передача мес.'!B92,'6. Утилизация или передача'!B92:G96,6,FALSE)),0)</f>
        <v/>
      </c>
      <c r="I92" s="289" t="str">
        <f>IF(ISBLANK(B92),"",IF(VLOOKUP(B92,'6. Утилизация или передача'!$B$10:$H$109, 7, FALSE)="Да, газ уничтожается/сжигается за пределами шахты",D92,D92*(H92/100)))</f>
        <v/>
      </c>
      <c r="J92" s="38" t="str">
        <f t="shared" si="3"/>
        <v/>
      </c>
      <c r="K92" s="38" t="str">
        <f t="shared" si="4"/>
        <v/>
      </c>
    </row>
    <row r="93" spans="1:11" x14ac:dyDescent="0.35">
      <c r="A93" s="156">
        <v>84</v>
      </c>
      <c r="B93" s="62"/>
      <c r="C93" s="60"/>
      <c r="D93" s="66"/>
      <c r="E93" s="66"/>
      <c r="F93" s="62"/>
      <c r="G93" s="66"/>
      <c r="H93" s="288" t="str">
        <f>IFERROR(IF(ISBLANK(B93),"",VLOOKUP('7. Утилизация или передача мес.'!B93,'6. Утилизация или передача'!B93:G97,6,FALSE)),0)</f>
        <v/>
      </c>
      <c r="I93" s="289" t="str">
        <f>IF(ISBLANK(B93),"",IF(VLOOKUP(B93,'6. Утилизация или передача'!$B$10:$H$109, 7, FALSE)="Да, газ уничтожается/сжигается за пределами шахты",D93,D93*(H93/100)))</f>
        <v/>
      </c>
      <c r="J93" s="38" t="str">
        <f t="shared" si="3"/>
        <v/>
      </c>
      <c r="K93" s="38" t="str">
        <f t="shared" si="4"/>
        <v/>
      </c>
    </row>
    <row r="94" spans="1:11" x14ac:dyDescent="0.35">
      <c r="A94" s="156">
        <v>85</v>
      </c>
      <c r="B94" s="62"/>
      <c r="C94" s="60"/>
      <c r="D94" s="66"/>
      <c r="E94" s="66"/>
      <c r="F94" s="62"/>
      <c r="G94" s="66"/>
      <c r="H94" s="288" t="str">
        <f>IFERROR(IF(ISBLANK(B94),"",VLOOKUP('7. Утилизация или передача мес.'!B94,'6. Утилизация или передача'!B94:G98,6,FALSE)),0)</f>
        <v/>
      </c>
      <c r="I94" s="289" t="str">
        <f>IF(ISBLANK(B94),"",IF(VLOOKUP(B94,'6. Утилизация или передача'!$B$10:$H$109, 7, FALSE)="Да, газ уничтожается/сжигается за пределами шахты",D94,D94*(H94/100)))</f>
        <v/>
      </c>
      <c r="J94" s="38" t="str">
        <f t="shared" si="3"/>
        <v/>
      </c>
      <c r="K94" s="38" t="str">
        <f t="shared" si="4"/>
        <v/>
      </c>
    </row>
    <row r="95" spans="1:11" x14ac:dyDescent="0.35">
      <c r="A95" s="156">
        <v>86</v>
      </c>
      <c r="B95" s="62"/>
      <c r="C95" s="60"/>
      <c r="D95" s="66"/>
      <c r="E95" s="66"/>
      <c r="F95" s="62"/>
      <c r="G95" s="66"/>
      <c r="H95" s="288" t="str">
        <f>IFERROR(IF(ISBLANK(B95),"",VLOOKUP('7. Утилизация или передача мес.'!B95,'6. Утилизация или передача'!B95:G99,6,FALSE)),0)</f>
        <v/>
      </c>
      <c r="I95" s="289" t="str">
        <f>IF(ISBLANK(B95),"",IF(VLOOKUP(B95,'6. Утилизация или передача'!$B$10:$H$109, 7, FALSE)="Да, газ уничтожается/сжигается за пределами шахты",D95,D95*(H95/100)))</f>
        <v/>
      </c>
      <c r="J95" s="38" t="str">
        <f t="shared" si="3"/>
        <v/>
      </c>
      <c r="K95" s="38" t="str">
        <f t="shared" si="4"/>
        <v/>
      </c>
    </row>
    <row r="96" spans="1:11" x14ac:dyDescent="0.35">
      <c r="A96" s="156">
        <v>87</v>
      </c>
      <c r="B96" s="62"/>
      <c r="C96" s="60"/>
      <c r="D96" s="66"/>
      <c r="E96" s="66"/>
      <c r="F96" s="62"/>
      <c r="G96" s="66"/>
      <c r="H96" s="288" t="str">
        <f>IFERROR(IF(ISBLANK(B96),"",VLOOKUP('7. Утилизация или передача мес.'!B96,'6. Утилизация или передача'!B96:G100,6,FALSE)),0)</f>
        <v/>
      </c>
      <c r="I96" s="289" t="str">
        <f>IF(ISBLANK(B96),"",IF(VLOOKUP(B96,'6. Утилизация или передача'!$B$10:$H$109, 7, FALSE)="Да, газ уничтожается/сжигается за пределами шахты",D96,D96*(H96/100)))</f>
        <v/>
      </c>
      <c r="J96" s="38" t="str">
        <f t="shared" si="3"/>
        <v/>
      </c>
      <c r="K96" s="38" t="str">
        <f t="shared" si="4"/>
        <v/>
      </c>
    </row>
    <row r="97" spans="1:11" x14ac:dyDescent="0.35">
      <c r="A97" s="156">
        <v>88</v>
      </c>
      <c r="B97" s="62"/>
      <c r="C97" s="60"/>
      <c r="D97" s="66"/>
      <c r="E97" s="66"/>
      <c r="F97" s="62"/>
      <c r="G97" s="66"/>
      <c r="H97" s="288" t="str">
        <f>IFERROR(IF(ISBLANK(B97),"",VLOOKUP('7. Утилизация или передача мес.'!B97,'6. Утилизация или передача'!B97:G101,6,FALSE)),0)</f>
        <v/>
      </c>
      <c r="I97" s="289" t="str">
        <f>IF(ISBLANK(B97),"",IF(VLOOKUP(B97,'6. Утилизация или передача'!$B$10:$H$109, 7, FALSE)="Да, газ уничтожается/сжигается за пределами шахты",D97,D97*(H97/100)))</f>
        <v/>
      </c>
      <c r="J97" s="38" t="str">
        <f t="shared" si="3"/>
        <v/>
      </c>
      <c r="K97" s="38" t="str">
        <f t="shared" si="4"/>
        <v/>
      </c>
    </row>
    <row r="98" spans="1:11" x14ac:dyDescent="0.35">
      <c r="A98" s="156">
        <v>89</v>
      </c>
      <c r="B98" s="62"/>
      <c r="C98" s="60"/>
      <c r="D98" s="66"/>
      <c r="E98" s="66"/>
      <c r="F98" s="62"/>
      <c r="G98" s="66"/>
      <c r="H98" s="288" t="str">
        <f>IFERROR(IF(ISBLANK(B98),"",VLOOKUP('7. Утилизация или передача мес.'!B98,'6. Утилизация или передача'!B98:G102,6,FALSE)),0)</f>
        <v/>
      </c>
      <c r="I98" s="289" t="str">
        <f>IF(ISBLANK(B98),"",IF(VLOOKUP(B98,'6. Утилизация или передача'!$B$10:$H$109, 7, FALSE)="Да, газ уничтожается/сжигается за пределами шахты",D98,D98*(H98/100)))</f>
        <v/>
      </c>
      <c r="J98" s="38" t="str">
        <f t="shared" si="3"/>
        <v/>
      </c>
      <c r="K98" s="38" t="str">
        <f t="shared" si="4"/>
        <v/>
      </c>
    </row>
    <row r="99" spans="1:11" x14ac:dyDescent="0.35">
      <c r="A99" s="156">
        <v>90</v>
      </c>
      <c r="B99" s="62"/>
      <c r="C99" s="60"/>
      <c r="D99" s="66"/>
      <c r="E99" s="66"/>
      <c r="F99" s="62"/>
      <c r="G99" s="66"/>
      <c r="H99" s="288" t="str">
        <f>IFERROR(IF(ISBLANK(B99),"",VLOOKUP('7. Утилизация или передача мес.'!B99,'6. Утилизация или передача'!B99:G103,6,FALSE)),0)</f>
        <v/>
      </c>
      <c r="I99" s="289" t="str">
        <f>IF(ISBLANK(B99),"",IF(VLOOKUP(B99,'6. Утилизация или передача'!$B$10:$H$109, 7, FALSE)="Да, газ уничтожается/сжигается за пределами шахты",D99,D99*(H99/100)))</f>
        <v/>
      </c>
      <c r="J99" s="38" t="str">
        <f t="shared" si="3"/>
        <v/>
      </c>
      <c r="K99" s="38" t="str">
        <f t="shared" si="4"/>
        <v/>
      </c>
    </row>
    <row r="100" spans="1:11" x14ac:dyDescent="0.35">
      <c r="A100" s="156">
        <v>91</v>
      </c>
      <c r="B100" s="62"/>
      <c r="C100" s="60"/>
      <c r="D100" s="66"/>
      <c r="E100" s="66"/>
      <c r="F100" s="62"/>
      <c r="G100" s="66"/>
      <c r="H100" s="288" t="str">
        <f>IFERROR(IF(ISBLANK(B100),"",VLOOKUP('7. Утилизация или передача мес.'!B100,'6. Утилизация или передача'!B100:G104,6,FALSE)),0)</f>
        <v/>
      </c>
      <c r="I100" s="289" t="str">
        <f>IF(ISBLANK(B100),"",IF(VLOOKUP(B100,'6. Утилизация или передача'!$B$10:$H$109, 7, FALSE)="Да, газ уничтожается/сжигается за пределами шахты",D100,D100*(H100/100)))</f>
        <v/>
      </c>
      <c r="J100" s="38" t="str">
        <f t="shared" si="3"/>
        <v/>
      </c>
      <c r="K100" s="38" t="str">
        <f t="shared" si="4"/>
        <v/>
      </c>
    </row>
  </sheetData>
  <sheetProtection algorithmName="SHA-512" hashValue="sfP3Mi8lWnwP564ln3JBTVPQhwDEdl01zFgFxcUE2fQZc53BAcK8TuviHNpiI2yqMjacAEqXiHb2W020YPUJNA==" saltValue="6MgO2jjP/RIsLnvrmtP48g==" spinCount="100000" sheet="1" objects="1" scenarios="1"/>
  <mergeCells count="3">
    <mergeCell ref="B2:C2"/>
    <mergeCell ref="B4:C4"/>
    <mergeCell ref="B6:C6"/>
  </mergeCells>
  <phoneticPr fontId="32" type="noConversion"/>
  <dataValidations count="3">
    <dataValidation type="list" showInputMessage="1" showErrorMessage="1" sqref="B10:B100" xr:uid="{97F3AF12-C136-459A-BE40-199520914421}">
      <formula1>IF($B9="",$A$1,Destruction)</formula1>
    </dataValidation>
    <dataValidation type="list" allowBlank="1" showInputMessage="1" showErrorMessage="1" sqref="C10:C100" xr:uid="{DB8E7809-E403-4C9E-8268-88DF411F80EC}">
      <formula1>"январь, февраль, март, апрель, май, июнь, июль, август, сентябрь, октябрь, ноябрь, декабрь"</formula1>
    </dataValidation>
    <dataValidation type="list" allowBlank="1" showInputMessage="1" showErrorMessage="1" error="Please use the drop-down menu to select units" prompt="Use the drop-down menu to select the units used for parameter Vl, monthly volumetric flow rate" sqref="F10:F100" xr:uid="{3D330E4D-C681-4CA0-A75B-60ADC4E2AEB3}">
      <formula1>"фкм/м, скм/м"</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Q88"/>
  <sheetViews>
    <sheetView workbookViewId="0">
      <selection activeCell="G77" sqref="D77:G88"/>
    </sheetView>
  </sheetViews>
  <sheetFormatPr defaultColWidth="30.6328125" defaultRowHeight="14" x14ac:dyDescent="0.3"/>
  <cols>
    <col min="1" max="1" width="6.36328125" style="3" bestFit="1" customWidth="1"/>
    <col min="2" max="2" width="36.6328125" style="3" customWidth="1"/>
    <col min="3" max="3" width="34.08984375" style="3" customWidth="1"/>
    <col min="4" max="7" width="28.6328125" style="3" customWidth="1"/>
    <col min="8" max="9" width="24.6328125" style="3" customWidth="1"/>
    <col min="10" max="10" width="40" style="3" customWidth="1"/>
    <col min="11" max="12" width="24.6328125" style="3" customWidth="1"/>
    <col min="13" max="13" width="30.6328125" style="3" hidden="1" customWidth="1"/>
    <col min="14" max="15" width="39.6328125" style="3" hidden="1" customWidth="1"/>
    <col min="16" max="17" width="30.6328125" style="3" hidden="1" customWidth="1"/>
    <col min="18" max="16384" width="30.6328125" style="3"/>
  </cols>
  <sheetData>
    <row r="1" spans="1:15" s="2" customFormat="1" ht="16.399999999999999" customHeight="1" x14ac:dyDescent="0.35">
      <c r="B1" s="76" t="s">
        <v>314</v>
      </c>
      <c r="C1" s="57"/>
    </row>
    <row r="2" spans="1:15" s="2" customFormat="1" ht="16.399999999999999" customHeight="1" x14ac:dyDescent="0.35">
      <c r="B2" s="341"/>
      <c r="C2" s="341"/>
      <c r="D2" s="20"/>
      <c r="N2" s="51" t="s">
        <v>114</v>
      </c>
    </row>
    <row r="3" spans="1:15" s="2" customFormat="1" ht="16.399999999999999" customHeight="1" x14ac:dyDescent="0.35">
      <c r="B3" s="82" t="s">
        <v>315</v>
      </c>
      <c r="C3" s="57"/>
      <c r="N3" s="12" t="s">
        <v>115</v>
      </c>
    </row>
    <row r="4" spans="1:15" s="2" customFormat="1" ht="81.650000000000006" customHeight="1" x14ac:dyDescent="0.35">
      <c r="B4" s="342" t="s">
        <v>316</v>
      </c>
      <c r="C4" s="342"/>
      <c r="N4" s="19" t="s">
        <v>116</v>
      </c>
    </row>
    <row r="5" spans="1:15" s="17" customFormat="1" ht="30" customHeight="1" x14ac:dyDescent="0.3">
      <c r="A5" s="90"/>
      <c r="B5" s="91" t="s">
        <v>317</v>
      </c>
      <c r="G5" s="23"/>
    </row>
    <row r="6" spans="1:15" s="17" customFormat="1" ht="17.149999999999999" customHeight="1" x14ac:dyDescent="0.3">
      <c r="A6" s="14" t="s">
        <v>117</v>
      </c>
      <c r="B6" s="339" t="s">
        <v>318</v>
      </c>
      <c r="C6" s="339"/>
      <c r="E6" s="43" t="s">
        <v>3</v>
      </c>
      <c r="G6" s="23"/>
    </row>
    <row r="7" spans="1:15" ht="23" x14ac:dyDescent="0.3">
      <c r="B7" s="339"/>
      <c r="C7" s="339"/>
      <c r="D7" s="52" t="s">
        <v>319</v>
      </c>
      <c r="E7" s="340" t="s">
        <v>118</v>
      </c>
      <c r="F7" s="340"/>
      <c r="G7" s="340"/>
    </row>
    <row r="8" spans="1:15" ht="35.5" customHeight="1" x14ac:dyDescent="0.3">
      <c r="A8" s="14"/>
      <c r="B8" s="339"/>
      <c r="C8" s="339"/>
      <c r="D8" s="107"/>
      <c r="E8" s="46" t="s">
        <v>119</v>
      </c>
      <c r="F8" s="107"/>
      <c r="G8" s="107"/>
    </row>
    <row r="9" spans="1:15" ht="14.15" customHeight="1" x14ac:dyDescent="0.3">
      <c r="A9" s="14"/>
      <c r="C9" s="48"/>
      <c r="D9" s="48"/>
      <c r="E9" s="142"/>
      <c r="F9" s="142"/>
      <c r="G9" s="23"/>
    </row>
    <row r="10" spans="1:15" x14ac:dyDescent="0.3">
      <c r="A10" s="14"/>
      <c r="B10" s="271" t="s">
        <v>24</v>
      </c>
      <c r="C10" s="271" t="s">
        <v>25</v>
      </c>
      <c r="D10" s="293" t="s">
        <v>31</v>
      </c>
      <c r="E10" s="293"/>
      <c r="F10" s="229" t="s">
        <v>32</v>
      </c>
      <c r="G10" s="229" t="s">
        <v>33</v>
      </c>
    </row>
    <row r="11" spans="1:15" ht="146" x14ac:dyDescent="0.35">
      <c r="A11" s="2"/>
      <c r="B11" s="249" t="s">
        <v>182</v>
      </c>
      <c r="C11" s="287" t="s">
        <v>320</v>
      </c>
      <c r="D11" s="311" t="s">
        <v>321</v>
      </c>
      <c r="E11" s="311"/>
      <c r="F11" s="249" t="s">
        <v>322</v>
      </c>
      <c r="G11" s="249" t="s">
        <v>323</v>
      </c>
      <c r="N11"/>
      <c r="O11"/>
    </row>
    <row r="12" spans="1:15" ht="14.5" x14ac:dyDescent="0.35">
      <c r="A12" s="16">
        <v>1</v>
      </c>
      <c r="B12" s="59" t="s">
        <v>183</v>
      </c>
      <c r="C12" s="73">
        <f>SUMIF('3. Вентиляция помесячно'!C:C,B12,'3. Вентиляция помесячно'!AF:AF)</f>
        <v>0</v>
      </c>
      <c r="D12" s="294" t="s">
        <v>324</v>
      </c>
      <c r="E12" s="295"/>
      <c r="F12" s="74"/>
      <c r="G12" s="75">
        <f>ROUND(IF(D12="Введите свой собственный результат (значение будет округлено)",F12,C12),2)</f>
        <v>0</v>
      </c>
      <c r="K12" s="3" t="s">
        <v>324</v>
      </c>
      <c r="N12"/>
      <c r="O12"/>
    </row>
    <row r="13" spans="1:15" ht="14.9" customHeight="1" x14ac:dyDescent="0.35">
      <c r="A13" s="16">
        <v>2</v>
      </c>
      <c r="B13" s="59" t="s">
        <v>184</v>
      </c>
      <c r="C13" s="73">
        <f>SUMIF('3. Вентиляция помесячно'!C:C,B13,'3. Вентиляция помесячно'!AF:AF)</f>
        <v>0</v>
      </c>
      <c r="D13" s="294" t="s">
        <v>324</v>
      </c>
      <c r="E13" s="295"/>
      <c r="F13" s="74"/>
      <c r="G13" s="75">
        <f t="shared" ref="G13:G23" si="0">ROUND(IF(D13="Введите свой собственный результат (значение будет округлено)",F13,C13),2)</f>
        <v>0</v>
      </c>
      <c r="K13" s="3" t="s">
        <v>492</v>
      </c>
      <c r="N13"/>
      <c r="O13"/>
    </row>
    <row r="14" spans="1:15" ht="14.9" customHeight="1" x14ac:dyDescent="0.35">
      <c r="A14" s="16">
        <v>3</v>
      </c>
      <c r="B14" s="59" t="s">
        <v>185</v>
      </c>
      <c r="C14" s="73">
        <f>SUMIF('3. Вентиляция помесячно'!C:C,B14,'3. Вентиляция помесячно'!AF:AF)</f>
        <v>0</v>
      </c>
      <c r="D14" s="294" t="s">
        <v>324</v>
      </c>
      <c r="E14" s="295"/>
      <c r="F14" s="74"/>
      <c r="G14" s="75">
        <f t="shared" si="0"/>
        <v>0</v>
      </c>
      <c r="N14"/>
      <c r="O14"/>
    </row>
    <row r="15" spans="1:15" ht="14.9" customHeight="1" x14ac:dyDescent="0.35">
      <c r="A15" s="16">
        <v>4</v>
      </c>
      <c r="B15" s="59" t="s">
        <v>186</v>
      </c>
      <c r="C15" s="73">
        <f>SUMIF('3. Вентиляция помесячно'!C:C,B15,'3. Вентиляция помесячно'!AF:AF)</f>
        <v>0</v>
      </c>
      <c r="D15" s="294" t="s">
        <v>324</v>
      </c>
      <c r="E15" s="295"/>
      <c r="F15" s="74"/>
      <c r="G15" s="75">
        <f t="shared" si="0"/>
        <v>0</v>
      </c>
      <c r="N15"/>
      <c r="O15"/>
    </row>
    <row r="16" spans="1:15" ht="14.9" customHeight="1" x14ac:dyDescent="0.35">
      <c r="A16" s="16">
        <v>5</v>
      </c>
      <c r="B16" s="59" t="s">
        <v>187</v>
      </c>
      <c r="C16" s="73">
        <f>SUMIF('3. Вентиляция помесячно'!C:C,B16,'3. Вентиляция помесячно'!AF:AF)</f>
        <v>0</v>
      </c>
      <c r="D16" s="294" t="s">
        <v>324</v>
      </c>
      <c r="E16" s="295"/>
      <c r="F16" s="74"/>
      <c r="G16" s="75">
        <f t="shared" si="0"/>
        <v>0</v>
      </c>
      <c r="N16"/>
      <c r="O16"/>
    </row>
    <row r="17" spans="1:15" ht="14.9" customHeight="1" x14ac:dyDescent="0.35">
      <c r="A17" s="16">
        <v>6</v>
      </c>
      <c r="B17" s="59" t="s">
        <v>188</v>
      </c>
      <c r="C17" s="73">
        <f>SUMIF('3. Вентиляция помесячно'!C:C,B17,'3. Вентиляция помесячно'!AF:AF)</f>
        <v>0</v>
      </c>
      <c r="D17" s="294" t="s">
        <v>324</v>
      </c>
      <c r="E17" s="295"/>
      <c r="F17" s="74"/>
      <c r="G17" s="75">
        <f t="shared" si="0"/>
        <v>0</v>
      </c>
      <c r="N17"/>
      <c r="O17"/>
    </row>
    <row r="18" spans="1:15" ht="14.9" customHeight="1" x14ac:dyDescent="0.35">
      <c r="A18" s="16">
        <v>7</v>
      </c>
      <c r="B18" s="59" t="s">
        <v>189</v>
      </c>
      <c r="C18" s="73">
        <f>SUMIF('3. Вентиляция помесячно'!C:C,B18,'3. Вентиляция помесячно'!AF:AF)</f>
        <v>0</v>
      </c>
      <c r="D18" s="294" t="s">
        <v>324</v>
      </c>
      <c r="E18" s="295"/>
      <c r="F18" s="74"/>
      <c r="G18" s="75">
        <f t="shared" si="0"/>
        <v>0</v>
      </c>
      <c r="N18"/>
      <c r="O18"/>
    </row>
    <row r="19" spans="1:15" ht="14.9" customHeight="1" x14ac:dyDescent="0.35">
      <c r="A19" s="16">
        <v>8</v>
      </c>
      <c r="B19" s="59" t="s">
        <v>190</v>
      </c>
      <c r="C19" s="73">
        <f>SUMIF('3. Вентиляция помесячно'!C:C,B19,'3. Вентиляция помесячно'!AF:AF)</f>
        <v>0</v>
      </c>
      <c r="D19" s="294" t="s">
        <v>324</v>
      </c>
      <c r="E19" s="295"/>
      <c r="F19" s="74"/>
      <c r="G19" s="75">
        <f t="shared" si="0"/>
        <v>0</v>
      </c>
      <c r="N19"/>
      <c r="O19"/>
    </row>
    <row r="20" spans="1:15" ht="14.9" customHeight="1" x14ac:dyDescent="0.35">
      <c r="A20" s="16">
        <v>9</v>
      </c>
      <c r="B20" s="59" t="s">
        <v>191</v>
      </c>
      <c r="C20" s="73">
        <f>SUMIF('3. Вентиляция помесячно'!C:C,B20,'3. Вентиляция помесячно'!AF:AF)</f>
        <v>0</v>
      </c>
      <c r="D20" s="294" t="s">
        <v>324</v>
      </c>
      <c r="E20" s="295"/>
      <c r="F20" s="74"/>
      <c r="G20" s="75">
        <f t="shared" si="0"/>
        <v>0</v>
      </c>
      <c r="N20"/>
      <c r="O20"/>
    </row>
    <row r="21" spans="1:15" ht="14.9" customHeight="1" x14ac:dyDescent="0.35">
      <c r="A21" s="16">
        <v>10</v>
      </c>
      <c r="B21" s="59" t="s">
        <v>192</v>
      </c>
      <c r="C21" s="73">
        <f>SUMIF('3. Вентиляция помесячно'!C:C,B21,'3. Вентиляция помесячно'!AF:AF)</f>
        <v>0</v>
      </c>
      <c r="D21" s="294" t="s">
        <v>324</v>
      </c>
      <c r="E21" s="295"/>
      <c r="F21" s="74"/>
      <c r="G21" s="75">
        <f t="shared" si="0"/>
        <v>0</v>
      </c>
      <c r="N21"/>
      <c r="O21"/>
    </row>
    <row r="22" spans="1:15" ht="14.9" customHeight="1" x14ac:dyDescent="0.35">
      <c r="A22" s="16">
        <v>11</v>
      </c>
      <c r="B22" s="59" t="s">
        <v>193</v>
      </c>
      <c r="C22" s="73">
        <f>SUMIF('3. Вентиляция помесячно'!C:C,B22,'3. Вентиляция помесячно'!AF:AF)</f>
        <v>0</v>
      </c>
      <c r="D22" s="294" t="s">
        <v>324</v>
      </c>
      <c r="E22" s="295"/>
      <c r="F22" s="74"/>
      <c r="G22" s="75">
        <f t="shared" si="0"/>
        <v>0</v>
      </c>
      <c r="N22"/>
      <c r="O22"/>
    </row>
    <row r="23" spans="1:15" ht="14.9" customHeight="1" x14ac:dyDescent="0.35">
      <c r="A23" s="16">
        <v>12</v>
      </c>
      <c r="B23" s="59" t="s">
        <v>194</v>
      </c>
      <c r="C23" s="73">
        <f>SUMIF('3. Вентиляция помесячно'!C:C,B23,'3. Вентиляция помесячно'!AF:AF)</f>
        <v>0</v>
      </c>
      <c r="D23" s="294" t="s">
        <v>324</v>
      </c>
      <c r="E23" s="295"/>
      <c r="F23" s="74"/>
      <c r="G23" s="75">
        <f t="shared" si="0"/>
        <v>0</v>
      </c>
      <c r="N23"/>
      <c r="O23"/>
    </row>
    <row r="24" spans="1:15" ht="14.5" x14ac:dyDescent="0.35">
      <c r="N24"/>
      <c r="O24"/>
    </row>
    <row r="25" spans="1:15" ht="14.5" x14ac:dyDescent="0.35">
      <c r="N25"/>
      <c r="O25"/>
    </row>
    <row r="26" spans="1:15" ht="15" customHeight="1" x14ac:dyDescent="0.35">
      <c r="A26" s="14" t="s">
        <v>120</v>
      </c>
      <c r="B26" s="339" t="s">
        <v>330</v>
      </c>
      <c r="C26" s="339"/>
      <c r="D26" s="339"/>
      <c r="E26" s="339"/>
      <c r="F26" s="107"/>
      <c r="G26" s="107"/>
      <c r="N26"/>
      <c r="O26"/>
    </row>
    <row r="27" spans="1:15" ht="14.5" x14ac:dyDescent="0.35">
      <c r="A27" s="14"/>
      <c r="B27" s="339"/>
      <c r="C27" s="339"/>
      <c r="D27" s="339"/>
      <c r="E27" s="339"/>
      <c r="F27" s="107"/>
      <c r="G27" s="107"/>
      <c r="N27"/>
      <c r="O27"/>
    </row>
    <row r="28" spans="1:15" ht="15" customHeight="1" x14ac:dyDescent="0.35">
      <c r="A28" s="14"/>
      <c r="B28" s="43" t="s">
        <v>121</v>
      </c>
      <c r="C28" s="44"/>
      <c r="D28" s="44"/>
      <c r="E28" s="45"/>
      <c r="F28" s="45"/>
      <c r="N28"/>
      <c r="O28"/>
    </row>
    <row r="29" spans="1:15" ht="37.5" customHeight="1" x14ac:dyDescent="0.35">
      <c r="A29" s="14"/>
      <c r="B29" s="336" t="s">
        <v>327</v>
      </c>
      <c r="C29" s="336"/>
      <c r="D29" s="336"/>
      <c r="E29" s="45"/>
      <c r="F29" s="45"/>
      <c r="N29"/>
      <c r="O29"/>
    </row>
    <row r="30" spans="1:15" ht="15" customHeight="1" x14ac:dyDescent="0.35">
      <c r="A30" s="14"/>
      <c r="B30" s="46" t="s">
        <v>122</v>
      </c>
      <c r="C30" s="47"/>
      <c r="D30" s="47"/>
      <c r="E30" s="45"/>
      <c r="F30" s="45"/>
      <c r="N30"/>
      <c r="O30"/>
    </row>
    <row r="31" spans="1:15" ht="7.4" customHeight="1" x14ac:dyDescent="0.35">
      <c r="A31" s="14"/>
      <c r="B31" s="142"/>
      <c r="C31" s="142"/>
      <c r="D31" s="142"/>
      <c r="E31" s="142"/>
      <c r="F31" s="142"/>
      <c r="N31"/>
      <c r="O31"/>
    </row>
    <row r="32" spans="1:15" ht="14.5" x14ac:dyDescent="0.35">
      <c r="A32" s="14"/>
      <c r="B32" s="61" t="s">
        <v>27</v>
      </c>
      <c r="C32" s="61" t="s">
        <v>28</v>
      </c>
      <c r="D32" s="337" t="s">
        <v>29</v>
      </c>
      <c r="E32" s="337"/>
      <c r="F32" s="229" t="s">
        <v>123</v>
      </c>
      <c r="G32" s="229" t="s">
        <v>124</v>
      </c>
      <c r="L32"/>
      <c r="M32"/>
    </row>
    <row r="33" spans="1:15" ht="143" x14ac:dyDescent="0.35">
      <c r="A33" s="2"/>
      <c r="B33" s="215" t="s">
        <v>182</v>
      </c>
      <c r="C33" s="216" t="s">
        <v>328</v>
      </c>
      <c r="D33" s="338" t="s">
        <v>321</v>
      </c>
      <c r="E33" s="338"/>
      <c r="F33" s="249" t="s">
        <v>335</v>
      </c>
      <c r="G33" s="249" t="s">
        <v>329</v>
      </c>
      <c r="L33"/>
      <c r="M33"/>
    </row>
    <row r="34" spans="1:15" ht="14.5" x14ac:dyDescent="0.35">
      <c r="A34" s="16">
        <v>1</v>
      </c>
      <c r="B34" s="59" t="s">
        <v>183</v>
      </c>
      <c r="C34" s="73">
        <f>SUMIF('4. Дегазация помесячно'!C:C,B34,'4. Дегазация помесячно'!AA:AA)</f>
        <v>0</v>
      </c>
      <c r="D34" s="294" t="s">
        <v>324</v>
      </c>
      <c r="E34" s="295"/>
      <c r="F34" s="74"/>
      <c r="G34" s="75">
        <f>ROUND(IF(D34="Введите свой собственный результат (значение будет округлено)",F34,C34),2)</f>
        <v>0</v>
      </c>
      <c r="L34"/>
      <c r="M34"/>
    </row>
    <row r="35" spans="1:15" ht="14.9" customHeight="1" x14ac:dyDescent="0.35">
      <c r="A35" s="16">
        <v>2</v>
      </c>
      <c r="B35" s="59" t="s">
        <v>184</v>
      </c>
      <c r="C35" s="73">
        <f>SUMIF('4. Дегазация помесячно'!C:C,B35,'4. Дегазация помесячно'!AA:AA)</f>
        <v>0</v>
      </c>
      <c r="D35" s="294" t="s">
        <v>324</v>
      </c>
      <c r="E35" s="295"/>
      <c r="F35" s="74"/>
      <c r="G35" s="75">
        <f t="shared" ref="G35:G45" si="1">ROUND(IF(D35="Введите свой собственный результат (значение будет округлено)",F35,C35),2)</f>
        <v>0</v>
      </c>
      <c r="L35"/>
      <c r="M35"/>
    </row>
    <row r="36" spans="1:15" ht="14.9" customHeight="1" x14ac:dyDescent="0.35">
      <c r="A36" s="16">
        <v>3</v>
      </c>
      <c r="B36" s="59" t="s">
        <v>185</v>
      </c>
      <c r="C36" s="73">
        <f>SUMIF('4. Дегазация помесячно'!C:C,B36,'4. Дегазация помесячно'!AA:AA)</f>
        <v>0</v>
      </c>
      <c r="D36" s="294" t="s">
        <v>324</v>
      </c>
      <c r="E36" s="295"/>
      <c r="F36" s="74"/>
      <c r="G36" s="75">
        <f t="shared" si="1"/>
        <v>0</v>
      </c>
      <c r="L36"/>
      <c r="M36"/>
    </row>
    <row r="37" spans="1:15" ht="14.9" customHeight="1" x14ac:dyDescent="0.35">
      <c r="A37" s="16">
        <v>4</v>
      </c>
      <c r="B37" s="59" t="s">
        <v>186</v>
      </c>
      <c r="C37" s="73">
        <f>SUMIF('4. Дегазация помесячно'!C:C,B37,'4. Дегазация помесячно'!AA:AA)</f>
        <v>0</v>
      </c>
      <c r="D37" s="294" t="s">
        <v>324</v>
      </c>
      <c r="E37" s="295"/>
      <c r="F37" s="74"/>
      <c r="G37" s="75">
        <f t="shared" si="1"/>
        <v>0</v>
      </c>
      <c r="L37"/>
      <c r="M37"/>
    </row>
    <row r="38" spans="1:15" ht="14.9" customHeight="1" x14ac:dyDescent="0.35">
      <c r="A38" s="16">
        <v>5</v>
      </c>
      <c r="B38" s="59" t="s">
        <v>187</v>
      </c>
      <c r="C38" s="73">
        <f>SUMIF('4. Дегазация помесячно'!C:C,B38,'4. Дегазация помесячно'!AA:AA)</f>
        <v>0</v>
      </c>
      <c r="D38" s="294" t="s">
        <v>324</v>
      </c>
      <c r="E38" s="295"/>
      <c r="F38" s="74"/>
      <c r="G38" s="75">
        <f t="shared" si="1"/>
        <v>0</v>
      </c>
      <c r="L38"/>
      <c r="M38"/>
    </row>
    <row r="39" spans="1:15" ht="14.9" customHeight="1" x14ac:dyDescent="0.35">
      <c r="A39" s="16">
        <v>6</v>
      </c>
      <c r="B39" s="59" t="s">
        <v>188</v>
      </c>
      <c r="C39" s="73">
        <f>SUMIF('4. Дегазация помесячно'!C:C,B39,'4. Дегазация помесячно'!AA:AA)</f>
        <v>0</v>
      </c>
      <c r="D39" s="294" t="s">
        <v>324</v>
      </c>
      <c r="E39" s="295"/>
      <c r="F39" s="74"/>
      <c r="G39" s="75">
        <f t="shared" si="1"/>
        <v>0</v>
      </c>
      <c r="L39"/>
      <c r="M39"/>
    </row>
    <row r="40" spans="1:15" ht="14.9" customHeight="1" x14ac:dyDescent="0.35">
      <c r="A40" s="16">
        <v>7</v>
      </c>
      <c r="B40" s="59" t="s">
        <v>189</v>
      </c>
      <c r="C40" s="73">
        <f>SUMIF('4. Дегазация помесячно'!C:C,B40,'4. Дегазация помесячно'!AA:AA)</f>
        <v>0</v>
      </c>
      <c r="D40" s="294" t="s">
        <v>324</v>
      </c>
      <c r="E40" s="295"/>
      <c r="F40" s="74"/>
      <c r="G40" s="75">
        <f t="shared" si="1"/>
        <v>0</v>
      </c>
      <c r="L40"/>
      <c r="M40"/>
    </row>
    <row r="41" spans="1:15" ht="14.9" customHeight="1" x14ac:dyDescent="0.35">
      <c r="A41" s="16">
        <v>8</v>
      </c>
      <c r="B41" s="59" t="s">
        <v>190</v>
      </c>
      <c r="C41" s="73">
        <f>SUMIF('4. Дегазация помесячно'!C:C,B41,'4. Дегазация помесячно'!AA:AA)</f>
        <v>0</v>
      </c>
      <c r="D41" s="294" t="s">
        <v>324</v>
      </c>
      <c r="E41" s="295"/>
      <c r="F41" s="74"/>
      <c r="G41" s="75">
        <f t="shared" si="1"/>
        <v>0</v>
      </c>
      <c r="L41"/>
      <c r="M41"/>
    </row>
    <row r="42" spans="1:15" ht="14.9" customHeight="1" x14ac:dyDescent="0.35">
      <c r="A42" s="16">
        <v>9</v>
      </c>
      <c r="B42" s="59" t="s">
        <v>191</v>
      </c>
      <c r="C42" s="73">
        <f>SUMIF('4. Дегазация помесячно'!C:C,B42,'4. Дегазация помесячно'!AA:AA)</f>
        <v>0</v>
      </c>
      <c r="D42" s="294" t="s">
        <v>324</v>
      </c>
      <c r="E42" s="295"/>
      <c r="F42" s="74"/>
      <c r="G42" s="75">
        <f t="shared" si="1"/>
        <v>0</v>
      </c>
      <c r="L42"/>
      <c r="M42"/>
    </row>
    <row r="43" spans="1:15" ht="14.9" customHeight="1" x14ac:dyDescent="0.35">
      <c r="A43" s="16">
        <v>10</v>
      </c>
      <c r="B43" s="59" t="s">
        <v>192</v>
      </c>
      <c r="C43" s="73">
        <f>SUMIF('4. Дегазация помесячно'!C:C,B43,'4. Дегазация помесячно'!AA:AA)</f>
        <v>0</v>
      </c>
      <c r="D43" s="294" t="s">
        <v>324</v>
      </c>
      <c r="E43" s="295"/>
      <c r="F43" s="74"/>
      <c r="G43" s="75">
        <f t="shared" si="1"/>
        <v>0</v>
      </c>
      <c r="L43"/>
      <c r="M43"/>
    </row>
    <row r="44" spans="1:15" ht="14.9" customHeight="1" x14ac:dyDescent="0.35">
      <c r="A44" s="16">
        <v>11</v>
      </c>
      <c r="B44" s="59" t="s">
        <v>193</v>
      </c>
      <c r="C44" s="73">
        <f>SUMIF('4. Дегазация помесячно'!C:C,B44,'4. Дегазация помесячно'!AA:AA)</f>
        <v>0</v>
      </c>
      <c r="D44" s="294" t="s">
        <v>324</v>
      </c>
      <c r="E44" s="295"/>
      <c r="F44" s="74"/>
      <c r="G44" s="75">
        <f t="shared" si="1"/>
        <v>0</v>
      </c>
      <c r="L44"/>
      <c r="M44"/>
    </row>
    <row r="45" spans="1:15" ht="14.9" customHeight="1" x14ac:dyDescent="0.35">
      <c r="A45" s="16">
        <v>12</v>
      </c>
      <c r="B45" s="59" t="s">
        <v>194</v>
      </c>
      <c r="C45" s="73">
        <f>SUMIF('4. Дегазация помесячно'!C:C,B45,'4. Дегазация помесячно'!AA:AA)</f>
        <v>0</v>
      </c>
      <c r="D45" s="294" t="s">
        <v>324</v>
      </c>
      <c r="E45" s="295"/>
      <c r="F45" s="74"/>
      <c r="G45" s="75">
        <f t="shared" si="1"/>
        <v>0</v>
      </c>
      <c r="L45"/>
      <c r="M45"/>
    </row>
    <row r="46" spans="1:15" ht="14.5" x14ac:dyDescent="0.35">
      <c r="N46"/>
      <c r="O46"/>
    </row>
    <row r="47" spans="1:15" ht="14.5" x14ac:dyDescent="0.35">
      <c r="N47"/>
      <c r="O47"/>
    </row>
    <row r="48" spans="1:15" ht="15" customHeight="1" x14ac:dyDescent="0.35">
      <c r="A48" s="14" t="s">
        <v>125</v>
      </c>
      <c r="B48" s="339" t="s">
        <v>331</v>
      </c>
      <c r="C48" s="339"/>
      <c r="D48" s="339"/>
      <c r="E48" s="339"/>
      <c r="F48" s="107"/>
      <c r="G48" s="107"/>
      <c r="N48"/>
      <c r="O48"/>
    </row>
    <row r="49" spans="1:15" ht="33.75" customHeight="1" x14ac:dyDescent="0.35">
      <c r="A49" s="14"/>
      <c r="B49" s="339"/>
      <c r="C49" s="339"/>
      <c r="D49" s="339"/>
      <c r="E49" s="339"/>
      <c r="F49" s="107"/>
      <c r="G49" s="107"/>
      <c r="N49"/>
      <c r="O49"/>
    </row>
    <row r="50" spans="1:15" ht="15" customHeight="1" x14ac:dyDescent="0.35">
      <c r="A50" s="14"/>
      <c r="B50" s="43" t="s">
        <v>126</v>
      </c>
      <c r="C50" s="44"/>
      <c r="D50" s="44"/>
      <c r="E50" s="45"/>
      <c r="F50" s="45"/>
      <c r="N50"/>
      <c r="O50"/>
    </row>
    <row r="51" spans="1:15" ht="37.5" customHeight="1" x14ac:dyDescent="0.35">
      <c r="A51" s="14"/>
      <c r="B51" s="336" t="s">
        <v>326</v>
      </c>
      <c r="C51" s="336"/>
      <c r="D51" s="336"/>
      <c r="E51" s="45"/>
      <c r="F51" s="45"/>
      <c r="N51"/>
      <c r="O51"/>
    </row>
    <row r="52" spans="1:15" ht="15" customHeight="1" x14ac:dyDescent="0.35">
      <c r="A52" s="14"/>
      <c r="B52" s="46" t="s">
        <v>127</v>
      </c>
      <c r="C52" s="47"/>
      <c r="D52" s="47"/>
      <c r="E52" s="45"/>
      <c r="F52" s="45"/>
      <c r="N52"/>
      <c r="O52"/>
    </row>
    <row r="53" spans="1:15" ht="7.4" customHeight="1" x14ac:dyDescent="0.35">
      <c r="A53" s="14"/>
      <c r="B53" s="142"/>
      <c r="C53" s="142"/>
      <c r="D53" s="142"/>
      <c r="E53" s="142"/>
      <c r="F53" s="142"/>
      <c r="N53"/>
      <c r="O53"/>
    </row>
    <row r="54" spans="1:15" ht="14.5" x14ac:dyDescent="0.35">
      <c r="A54" s="14"/>
      <c r="B54" s="61" t="s">
        <v>128</v>
      </c>
      <c r="C54" s="218" t="s">
        <v>129</v>
      </c>
      <c r="D54" s="218" t="s">
        <v>130</v>
      </c>
      <c r="E54" s="337" t="s">
        <v>131</v>
      </c>
      <c r="F54" s="337"/>
      <c r="G54" s="154" t="s">
        <v>132</v>
      </c>
      <c r="H54" s="154" t="s">
        <v>133</v>
      </c>
      <c r="I54" s="140" t="s">
        <v>134</v>
      </c>
      <c r="J54" s="140" t="s">
        <v>130</v>
      </c>
      <c r="N54"/>
      <c r="O54"/>
    </row>
    <row r="55" spans="1:15" ht="183" customHeight="1" x14ac:dyDescent="0.35">
      <c r="A55" s="2"/>
      <c r="B55" s="215" t="s">
        <v>182</v>
      </c>
      <c r="C55" s="70" t="s">
        <v>333</v>
      </c>
      <c r="D55" s="70" t="s">
        <v>334</v>
      </c>
      <c r="E55" s="338" t="s">
        <v>321</v>
      </c>
      <c r="F55" s="338"/>
      <c r="G55" s="199" t="s">
        <v>336</v>
      </c>
      <c r="H55" s="199" t="s">
        <v>337</v>
      </c>
      <c r="I55" s="200" t="s">
        <v>339</v>
      </c>
      <c r="J55" s="70" t="s">
        <v>338</v>
      </c>
      <c r="N55"/>
      <c r="O55"/>
    </row>
    <row r="56" spans="1:15" ht="14.5" x14ac:dyDescent="0.35">
      <c r="A56" s="16">
        <v>1</v>
      </c>
      <c r="B56" s="59" t="s">
        <v>183</v>
      </c>
      <c r="C56" s="89">
        <f>SUMIF('7. Утилизация или передача мес.'!$C$10:$C$100,B56,'7. Утилизация или передача мес.'!$I$10:$I$100)</f>
        <v>0</v>
      </c>
      <c r="D56" s="89">
        <f>SUMIF('7. Утилизация или передача мес.'!$C$10:$C$100,B56,'7. Утилизация или передача мес.'!$J$10:$J$100)</f>
        <v>0</v>
      </c>
      <c r="E56" s="294" t="s">
        <v>324</v>
      </c>
      <c r="F56" s="295"/>
      <c r="G56" s="74"/>
      <c r="H56" s="74"/>
      <c r="I56" s="135">
        <f>ROUND(IF(E56="Введите свой собственный результат (значение будет округлено)",G56,C56),2)</f>
        <v>0</v>
      </c>
      <c r="J56" s="89">
        <f>ROUND(IF(E56="Введите свой собственный результат (значение будет округлено)",H56,D56),2)</f>
        <v>0</v>
      </c>
      <c r="N56"/>
      <c r="O56"/>
    </row>
    <row r="57" spans="1:15" ht="14.9" customHeight="1" x14ac:dyDescent="0.35">
      <c r="A57" s="16">
        <v>2</v>
      </c>
      <c r="B57" s="59" t="s">
        <v>184</v>
      </c>
      <c r="C57" s="89">
        <f>SUMIF('7. Утилизация или передача мес.'!$C$10:$C$100,B57,'7. Утилизация или передача мес.'!$I$10:$I$100)</f>
        <v>0</v>
      </c>
      <c r="D57" s="89">
        <f>SUMIF('7. Утилизация или передача мес.'!$C$10:$C$100,B57,'7. Утилизация или передача мес.'!$J$10:$J$100)</f>
        <v>0</v>
      </c>
      <c r="E57" s="294" t="s">
        <v>324</v>
      </c>
      <c r="F57" s="295"/>
      <c r="G57" s="74"/>
      <c r="H57" s="74"/>
      <c r="I57" s="135">
        <f t="shared" ref="I57:I67" si="2">ROUND(IF(E57="Введите свой собственный результат (значение будет округлено)",G57,C57),2)</f>
        <v>0</v>
      </c>
      <c r="J57" s="89">
        <f t="shared" ref="J57:J67" si="3">ROUND(IF(E57="Введите свой собственный результат (значение будет округлено)",H57,D57),2)</f>
        <v>0</v>
      </c>
      <c r="N57"/>
      <c r="O57"/>
    </row>
    <row r="58" spans="1:15" ht="14.9" customHeight="1" x14ac:dyDescent="0.35">
      <c r="A58" s="16">
        <v>3</v>
      </c>
      <c r="B58" s="59" t="s">
        <v>185</v>
      </c>
      <c r="C58" s="89">
        <f>SUMIF('7. Утилизация или передача мес.'!$C$10:$C$100,B58,'7. Утилизация или передача мес.'!$I$10:$I$100)</f>
        <v>0</v>
      </c>
      <c r="D58" s="89">
        <f>SUMIF('7. Утилизация или передача мес.'!$C$10:$C$100,B58,'7. Утилизация или передача мес.'!$J$10:$J$100)</f>
        <v>0</v>
      </c>
      <c r="E58" s="294" t="s">
        <v>324</v>
      </c>
      <c r="F58" s="295"/>
      <c r="G58" s="74"/>
      <c r="H58" s="74"/>
      <c r="I58" s="135">
        <f t="shared" si="2"/>
        <v>0</v>
      </c>
      <c r="J58" s="89">
        <f t="shared" si="3"/>
        <v>0</v>
      </c>
      <c r="N58"/>
      <c r="O58"/>
    </row>
    <row r="59" spans="1:15" ht="14.9" customHeight="1" x14ac:dyDescent="0.35">
      <c r="A59" s="16">
        <v>4</v>
      </c>
      <c r="B59" s="59" t="s">
        <v>186</v>
      </c>
      <c r="C59" s="89">
        <f>SUMIF('7. Утилизация или передача мес.'!$C$10:$C$100,B59,'7. Утилизация или передача мес.'!$I$10:$I$100)</f>
        <v>0</v>
      </c>
      <c r="D59" s="89">
        <f>SUMIF('7. Утилизация или передача мес.'!$C$10:$C$100,B59,'7. Утилизация или передача мес.'!$J$10:$J$100)</f>
        <v>0</v>
      </c>
      <c r="E59" s="294" t="s">
        <v>324</v>
      </c>
      <c r="F59" s="295"/>
      <c r="G59" s="74"/>
      <c r="H59" s="74"/>
      <c r="I59" s="135">
        <f t="shared" si="2"/>
        <v>0</v>
      </c>
      <c r="J59" s="89">
        <f t="shared" si="3"/>
        <v>0</v>
      </c>
      <c r="N59"/>
      <c r="O59"/>
    </row>
    <row r="60" spans="1:15" ht="14.9" customHeight="1" x14ac:dyDescent="0.35">
      <c r="A60" s="16">
        <v>5</v>
      </c>
      <c r="B60" s="59" t="s">
        <v>187</v>
      </c>
      <c r="C60" s="89">
        <f>SUMIF('7. Утилизация или передача мес.'!$C$10:$C$100,B60,'7. Утилизация или передача мес.'!$I$10:$I$100)</f>
        <v>0</v>
      </c>
      <c r="D60" s="89">
        <f>SUMIF('7. Утилизация или передача мес.'!$C$10:$C$100,B60,'7. Утилизация или передача мес.'!$J$10:$J$100)</f>
        <v>0</v>
      </c>
      <c r="E60" s="294" t="s">
        <v>324</v>
      </c>
      <c r="F60" s="295"/>
      <c r="G60" s="74"/>
      <c r="H60" s="74"/>
      <c r="I60" s="135">
        <f t="shared" si="2"/>
        <v>0</v>
      </c>
      <c r="J60" s="89">
        <f t="shared" si="3"/>
        <v>0</v>
      </c>
      <c r="N60"/>
      <c r="O60"/>
    </row>
    <row r="61" spans="1:15" ht="14.9" customHeight="1" x14ac:dyDescent="0.35">
      <c r="A61" s="16">
        <v>6</v>
      </c>
      <c r="B61" s="59" t="s">
        <v>188</v>
      </c>
      <c r="C61" s="89">
        <f>SUMIF('7. Утилизация или передача мес.'!$C$10:$C$100,B61,'7. Утилизация или передача мес.'!$I$10:$I$100)</f>
        <v>0</v>
      </c>
      <c r="D61" s="89">
        <f>SUMIF('7. Утилизация или передача мес.'!$C$10:$C$100,B61,'7. Утилизация или передача мес.'!$J$10:$J$100)</f>
        <v>0</v>
      </c>
      <c r="E61" s="294" t="s">
        <v>324</v>
      </c>
      <c r="F61" s="295"/>
      <c r="G61" s="74"/>
      <c r="H61" s="74"/>
      <c r="I61" s="135">
        <f t="shared" si="2"/>
        <v>0</v>
      </c>
      <c r="J61" s="89">
        <f t="shared" si="3"/>
        <v>0</v>
      </c>
      <c r="N61"/>
      <c r="O61"/>
    </row>
    <row r="62" spans="1:15" ht="14.9" customHeight="1" x14ac:dyDescent="0.35">
      <c r="A62" s="16">
        <v>7</v>
      </c>
      <c r="B62" s="59" t="s">
        <v>189</v>
      </c>
      <c r="C62" s="89">
        <f>SUMIF('7. Утилизация или передача мес.'!$C$10:$C$100,B62,'7. Утилизация или передача мес.'!$I$10:$I$100)</f>
        <v>0</v>
      </c>
      <c r="D62" s="89">
        <f>SUMIF('7. Утилизация или передача мес.'!$C$10:$C$100,B62,'7. Утилизация или передача мес.'!$J$10:$J$100)</f>
        <v>0</v>
      </c>
      <c r="E62" s="294" t="s">
        <v>324</v>
      </c>
      <c r="F62" s="295"/>
      <c r="G62" s="74"/>
      <c r="H62" s="74"/>
      <c r="I62" s="135">
        <f t="shared" si="2"/>
        <v>0</v>
      </c>
      <c r="J62" s="89">
        <f t="shared" si="3"/>
        <v>0</v>
      </c>
      <c r="N62"/>
      <c r="O62"/>
    </row>
    <row r="63" spans="1:15" ht="14.9" customHeight="1" x14ac:dyDescent="0.35">
      <c r="A63" s="16">
        <v>8</v>
      </c>
      <c r="B63" s="59" t="s">
        <v>190</v>
      </c>
      <c r="C63" s="89">
        <f>SUMIF('7. Утилизация или передача мес.'!$C$10:$C$100,B63,'7. Утилизация или передача мес.'!$I$10:$I$100)</f>
        <v>0</v>
      </c>
      <c r="D63" s="89">
        <f>SUMIF('7. Утилизация или передача мес.'!$C$10:$C$100,B63,'7. Утилизация или передача мес.'!$J$10:$J$100)</f>
        <v>0</v>
      </c>
      <c r="E63" s="294" t="s">
        <v>324</v>
      </c>
      <c r="F63" s="295"/>
      <c r="G63" s="74"/>
      <c r="H63" s="74"/>
      <c r="I63" s="135">
        <f t="shared" si="2"/>
        <v>0</v>
      </c>
      <c r="J63" s="89">
        <f t="shared" si="3"/>
        <v>0</v>
      </c>
      <c r="N63"/>
      <c r="O63"/>
    </row>
    <row r="64" spans="1:15" ht="14.9" customHeight="1" x14ac:dyDescent="0.35">
      <c r="A64" s="16">
        <v>9</v>
      </c>
      <c r="B64" s="59" t="s">
        <v>191</v>
      </c>
      <c r="C64" s="89">
        <f>SUMIF('7. Утилизация или передача мес.'!$C$10:$C$100,B64,'7. Утилизация или передача мес.'!$I$10:$I$100)</f>
        <v>0</v>
      </c>
      <c r="D64" s="89">
        <f>SUMIF('7. Утилизация или передача мес.'!$C$10:$C$100,B64,'7. Утилизация или передача мес.'!$J$10:$J$100)</f>
        <v>0</v>
      </c>
      <c r="E64" s="294" t="s">
        <v>324</v>
      </c>
      <c r="F64" s="295"/>
      <c r="G64" s="74"/>
      <c r="H64" s="74"/>
      <c r="I64" s="135">
        <f t="shared" si="2"/>
        <v>0</v>
      </c>
      <c r="J64" s="89">
        <f t="shared" si="3"/>
        <v>0</v>
      </c>
      <c r="N64"/>
      <c r="O64"/>
    </row>
    <row r="65" spans="1:15" ht="14.9" customHeight="1" x14ac:dyDescent="0.35">
      <c r="A65" s="16">
        <v>10</v>
      </c>
      <c r="B65" s="59" t="s">
        <v>192</v>
      </c>
      <c r="C65" s="89">
        <f>SUMIF('7. Утилизация или передача мес.'!$C$10:$C$100,B65,'7. Утилизация или передача мес.'!$I$10:$I$100)</f>
        <v>0</v>
      </c>
      <c r="D65" s="89">
        <f>SUMIF('7. Утилизация или передача мес.'!$C$10:$C$100,B65,'7. Утилизация или передача мес.'!$J$10:$J$100)</f>
        <v>0</v>
      </c>
      <c r="E65" s="294" t="s">
        <v>324</v>
      </c>
      <c r="F65" s="295"/>
      <c r="G65" s="74"/>
      <c r="H65" s="74"/>
      <c r="I65" s="135">
        <f t="shared" si="2"/>
        <v>0</v>
      </c>
      <c r="J65" s="89">
        <f t="shared" si="3"/>
        <v>0</v>
      </c>
      <c r="N65"/>
      <c r="O65"/>
    </row>
    <row r="66" spans="1:15" ht="14.9" customHeight="1" x14ac:dyDescent="0.35">
      <c r="A66" s="16">
        <v>11</v>
      </c>
      <c r="B66" s="59" t="s">
        <v>193</v>
      </c>
      <c r="C66" s="89">
        <f>SUMIF('7. Утилизация или передача мес.'!$C$10:$C$100,B66,'7. Утилизация или передача мес.'!$I$10:$I$100)</f>
        <v>0</v>
      </c>
      <c r="D66" s="89">
        <f>SUMIF('7. Утилизация или передача мес.'!$C$10:$C$100,B66,'7. Утилизация или передача мес.'!$J$10:$J$100)</f>
        <v>0</v>
      </c>
      <c r="E66" s="294" t="s">
        <v>324</v>
      </c>
      <c r="F66" s="295"/>
      <c r="G66" s="74"/>
      <c r="H66" s="74"/>
      <c r="I66" s="135">
        <f t="shared" si="2"/>
        <v>0</v>
      </c>
      <c r="J66" s="89">
        <f t="shared" si="3"/>
        <v>0</v>
      </c>
      <c r="N66"/>
      <c r="O66"/>
    </row>
    <row r="67" spans="1:15" ht="14.9" customHeight="1" x14ac:dyDescent="0.35">
      <c r="A67" s="16">
        <v>12</v>
      </c>
      <c r="B67" s="59" t="s">
        <v>194</v>
      </c>
      <c r="C67" s="89">
        <f>SUMIF('7. Утилизация или передача мес.'!$C$10:$C$100,B67,'7. Утилизация или передача мес.'!$I$10:$I$100)</f>
        <v>0</v>
      </c>
      <c r="D67" s="89">
        <f>SUMIF('7. Утилизация или передача мес.'!$C$10:$C$100,B67,'7. Утилизация или передача мес.'!$J$10:$J$100)</f>
        <v>0</v>
      </c>
      <c r="E67" s="294" t="s">
        <v>324</v>
      </c>
      <c r="F67" s="295"/>
      <c r="G67" s="74"/>
      <c r="H67" s="74"/>
      <c r="I67" s="135">
        <f t="shared" si="2"/>
        <v>0</v>
      </c>
      <c r="J67" s="89">
        <f t="shared" si="3"/>
        <v>0</v>
      </c>
      <c r="N67"/>
      <c r="O67"/>
    </row>
    <row r="68" spans="1:15" ht="14.5" x14ac:dyDescent="0.35">
      <c r="N68"/>
      <c r="O68"/>
    </row>
    <row r="69" spans="1:15" ht="14.5" x14ac:dyDescent="0.35">
      <c r="N69"/>
      <c r="O69"/>
    </row>
    <row r="70" spans="1:15" ht="15" customHeight="1" x14ac:dyDescent="0.35">
      <c r="A70" s="14" t="s">
        <v>135</v>
      </c>
      <c r="B70" s="49" t="s">
        <v>332</v>
      </c>
      <c r="C70" s="50"/>
      <c r="D70" s="50"/>
      <c r="E70" s="50"/>
      <c r="F70" s="50"/>
      <c r="G70" s="50"/>
      <c r="N70"/>
      <c r="O70"/>
    </row>
    <row r="71" spans="1:15" ht="14.5" x14ac:dyDescent="0.35">
      <c r="A71" s="14"/>
      <c r="B71" s="45"/>
      <c r="C71" s="45"/>
      <c r="D71" s="45"/>
      <c r="E71" s="45"/>
      <c r="F71" s="45"/>
      <c r="N71"/>
      <c r="O71"/>
    </row>
    <row r="72" spans="1:15" ht="37.5" customHeight="1" x14ac:dyDescent="0.35">
      <c r="A72" s="14"/>
      <c r="B72" s="336" t="s">
        <v>325</v>
      </c>
      <c r="C72" s="336"/>
      <c r="D72" s="336"/>
      <c r="E72" s="336"/>
      <c r="F72" s="336"/>
      <c r="N72"/>
      <c r="O72"/>
    </row>
    <row r="73" spans="1:15" ht="14.5" x14ac:dyDescent="0.35">
      <c r="A73" s="14"/>
      <c r="B73" s="45"/>
      <c r="C73" s="45"/>
      <c r="D73" s="45"/>
      <c r="E73" s="45"/>
      <c r="F73" s="45"/>
      <c r="N73"/>
      <c r="O73"/>
    </row>
    <row r="74" spans="1:15" ht="7.4" hidden="1" customHeight="1" x14ac:dyDescent="0.35">
      <c r="A74" s="14"/>
      <c r="B74" s="142"/>
      <c r="C74" s="142"/>
      <c r="D74" s="142"/>
      <c r="E74" s="142"/>
      <c r="F74" s="142"/>
      <c r="N74"/>
      <c r="O74"/>
    </row>
    <row r="75" spans="1:15" ht="14.5" x14ac:dyDescent="0.35">
      <c r="A75" s="14"/>
      <c r="B75" s="61" t="s">
        <v>136</v>
      </c>
      <c r="C75" s="61" t="s">
        <v>137</v>
      </c>
      <c r="D75" s="61" t="s">
        <v>138</v>
      </c>
      <c r="E75" s="61" t="s">
        <v>139</v>
      </c>
      <c r="F75" s="61" t="s">
        <v>140</v>
      </c>
      <c r="G75" s="61" t="s">
        <v>141</v>
      </c>
      <c r="H75"/>
      <c r="I75"/>
      <c r="J75"/>
      <c r="K75"/>
      <c r="L75"/>
      <c r="N75"/>
      <c r="O75"/>
    </row>
    <row r="76" spans="1:15" s="51" customFormat="1" ht="143" x14ac:dyDescent="0.35">
      <c r="B76" s="200" t="s">
        <v>182</v>
      </c>
      <c r="C76" s="70" t="s">
        <v>340</v>
      </c>
      <c r="D76" s="201" t="s">
        <v>341</v>
      </c>
      <c r="E76" s="70" t="s">
        <v>342</v>
      </c>
      <c r="F76" s="70" t="s">
        <v>343</v>
      </c>
      <c r="G76" s="200" t="s">
        <v>344</v>
      </c>
      <c r="H76"/>
      <c r="I76"/>
      <c r="J76"/>
      <c r="K76"/>
      <c r="L76"/>
      <c r="N76"/>
      <c r="O76"/>
    </row>
    <row r="77" spans="1:15" ht="14.5" x14ac:dyDescent="0.35">
      <c r="A77" s="16">
        <v>1</v>
      </c>
      <c r="B77" s="59" t="s">
        <v>183</v>
      </c>
      <c r="C77" s="73">
        <f>G12</f>
        <v>0</v>
      </c>
      <c r="D77" s="73">
        <f>G34</f>
        <v>0</v>
      </c>
      <c r="E77" s="136">
        <f>I56</f>
        <v>0</v>
      </c>
      <c r="F77" s="89">
        <f>J56</f>
        <v>0</v>
      </c>
      <c r="G77" s="137">
        <f>C77+D77-E77+F77</f>
        <v>0</v>
      </c>
      <c r="H77"/>
      <c r="I77"/>
      <c r="J77"/>
      <c r="K77"/>
      <c r="L77"/>
      <c r="N77"/>
      <c r="O77"/>
    </row>
    <row r="78" spans="1:15" ht="14.5" x14ac:dyDescent="0.35">
      <c r="A78" s="16">
        <v>2</v>
      </c>
      <c r="B78" s="59" t="s">
        <v>184</v>
      </c>
      <c r="C78" s="73">
        <f>G13</f>
        <v>0</v>
      </c>
      <c r="D78" s="73">
        <f>G35</f>
        <v>0</v>
      </c>
      <c r="E78" s="136">
        <f t="shared" ref="E78:E88" si="4">I57</f>
        <v>0</v>
      </c>
      <c r="F78" s="89">
        <f t="shared" ref="F78:F88" si="5">J57</f>
        <v>0</v>
      </c>
      <c r="G78" s="137">
        <f t="shared" ref="G78:G88" si="6">C78+D78-E78+F78</f>
        <v>0</v>
      </c>
      <c r="H78"/>
      <c r="I78"/>
      <c r="J78"/>
      <c r="K78"/>
      <c r="L78"/>
      <c r="N78"/>
      <c r="O78"/>
    </row>
    <row r="79" spans="1:15" ht="14.5" x14ac:dyDescent="0.35">
      <c r="A79" s="16">
        <v>3</v>
      </c>
      <c r="B79" s="59" t="s">
        <v>185</v>
      </c>
      <c r="C79" s="73">
        <f>G14</f>
        <v>0</v>
      </c>
      <c r="D79" s="73">
        <f>G36</f>
        <v>0</v>
      </c>
      <c r="E79" s="136">
        <f t="shared" si="4"/>
        <v>0</v>
      </c>
      <c r="F79" s="89">
        <f t="shared" si="5"/>
        <v>0</v>
      </c>
      <c r="G79" s="137">
        <f t="shared" si="6"/>
        <v>0</v>
      </c>
      <c r="H79"/>
      <c r="I79"/>
      <c r="J79"/>
      <c r="K79"/>
      <c r="L79"/>
      <c r="N79"/>
      <c r="O79"/>
    </row>
    <row r="80" spans="1:15" ht="14.5" x14ac:dyDescent="0.35">
      <c r="A80" s="16">
        <v>4</v>
      </c>
      <c r="B80" s="59" t="s">
        <v>186</v>
      </c>
      <c r="C80" s="73">
        <f>G15</f>
        <v>0</v>
      </c>
      <c r="D80" s="73">
        <f>G37</f>
        <v>0</v>
      </c>
      <c r="E80" s="136">
        <f t="shared" si="4"/>
        <v>0</v>
      </c>
      <c r="F80" s="89">
        <f t="shared" si="5"/>
        <v>0</v>
      </c>
      <c r="G80" s="137">
        <f t="shared" si="6"/>
        <v>0</v>
      </c>
      <c r="H80"/>
      <c r="I80"/>
      <c r="J80"/>
      <c r="K80"/>
      <c r="L80"/>
      <c r="N80"/>
      <c r="O80"/>
    </row>
    <row r="81" spans="1:15" ht="14.5" x14ac:dyDescent="0.35">
      <c r="A81" s="16">
        <v>5</v>
      </c>
      <c r="B81" s="59" t="s">
        <v>187</v>
      </c>
      <c r="C81" s="73">
        <f t="shared" ref="C81:C88" si="7">G16</f>
        <v>0</v>
      </c>
      <c r="D81" s="73">
        <f t="shared" ref="D81:D88" si="8">G38</f>
        <v>0</v>
      </c>
      <c r="E81" s="136">
        <f t="shared" si="4"/>
        <v>0</v>
      </c>
      <c r="F81" s="89">
        <f t="shared" si="5"/>
        <v>0</v>
      </c>
      <c r="G81" s="137">
        <f t="shared" si="6"/>
        <v>0</v>
      </c>
      <c r="H81"/>
      <c r="I81"/>
      <c r="J81"/>
      <c r="K81"/>
      <c r="L81"/>
      <c r="N81"/>
      <c r="O81"/>
    </row>
    <row r="82" spans="1:15" ht="14.5" x14ac:dyDescent="0.35">
      <c r="A82" s="16">
        <v>6</v>
      </c>
      <c r="B82" s="59" t="s">
        <v>188</v>
      </c>
      <c r="C82" s="73">
        <f t="shared" si="7"/>
        <v>0</v>
      </c>
      <c r="D82" s="73">
        <f t="shared" si="8"/>
        <v>0</v>
      </c>
      <c r="E82" s="136">
        <f t="shared" si="4"/>
        <v>0</v>
      </c>
      <c r="F82" s="89">
        <f t="shared" si="5"/>
        <v>0</v>
      </c>
      <c r="G82" s="137">
        <f t="shared" si="6"/>
        <v>0</v>
      </c>
      <c r="H82"/>
      <c r="I82"/>
      <c r="J82"/>
      <c r="K82"/>
      <c r="L82"/>
      <c r="N82"/>
      <c r="O82"/>
    </row>
    <row r="83" spans="1:15" ht="14.5" x14ac:dyDescent="0.35">
      <c r="A83" s="16">
        <v>7</v>
      </c>
      <c r="B83" s="59" t="s">
        <v>189</v>
      </c>
      <c r="C83" s="73">
        <f t="shared" si="7"/>
        <v>0</v>
      </c>
      <c r="D83" s="73">
        <f t="shared" si="8"/>
        <v>0</v>
      </c>
      <c r="E83" s="136">
        <f t="shared" si="4"/>
        <v>0</v>
      </c>
      <c r="F83" s="89">
        <f t="shared" si="5"/>
        <v>0</v>
      </c>
      <c r="G83" s="137">
        <f t="shared" si="6"/>
        <v>0</v>
      </c>
      <c r="H83"/>
      <c r="I83"/>
      <c r="J83"/>
      <c r="K83"/>
      <c r="L83"/>
    </row>
    <row r="84" spans="1:15" ht="14.5" x14ac:dyDescent="0.35">
      <c r="A84" s="16">
        <v>8</v>
      </c>
      <c r="B84" s="59" t="s">
        <v>190</v>
      </c>
      <c r="C84" s="73">
        <f t="shared" si="7"/>
        <v>0</v>
      </c>
      <c r="D84" s="73">
        <f t="shared" si="8"/>
        <v>0</v>
      </c>
      <c r="E84" s="136">
        <f t="shared" si="4"/>
        <v>0</v>
      </c>
      <c r="F84" s="89">
        <f t="shared" si="5"/>
        <v>0</v>
      </c>
      <c r="G84" s="137">
        <f t="shared" si="6"/>
        <v>0</v>
      </c>
      <c r="H84"/>
      <c r="I84"/>
      <c r="J84"/>
      <c r="K84"/>
      <c r="L84"/>
    </row>
    <row r="85" spans="1:15" x14ac:dyDescent="0.3">
      <c r="A85" s="16">
        <v>9</v>
      </c>
      <c r="B85" s="59" t="s">
        <v>191</v>
      </c>
      <c r="C85" s="73">
        <f>G20</f>
        <v>0</v>
      </c>
      <c r="D85" s="73">
        <f t="shared" si="8"/>
        <v>0</v>
      </c>
      <c r="E85" s="136">
        <f t="shared" si="4"/>
        <v>0</v>
      </c>
      <c r="F85" s="89">
        <f t="shared" si="5"/>
        <v>0</v>
      </c>
      <c r="G85" s="137">
        <f t="shared" si="6"/>
        <v>0</v>
      </c>
    </row>
    <row r="86" spans="1:15" x14ac:dyDescent="0.3">
      <c r="A86" s="16">
        <v>10</v>
      </c>
      <c r="B86" s="59" t="s">
        <v>192</v>
      </c>
      <c r="C86" s="73">
        <f t="shared" si="7"/>
        <v>0</v>
      </c>
      <c r="D86" s="73">
        <f t="shared" si="8"/>
        <v>0</v>
      </c>
      <c r="E86" s="136">
        <f t="shared" si="4"/>
        <v>0</v>
      </c>
      <c r="F86" s="89">
        <f t="shared" si="5"/>
        <v>0</v>
      </c>
      <c r="G86" s="137">
        <f t="shared" si="6"/>
        <v>0</v>
      </c>
    </row>
    <row r="87" spans="1:15" x14ac:dyDescent="0.3">
      <c r="A87" s="16">
        <v>11</v>
      </c>
      <c r="B87" s="59" t="s">
        <v>193</v>
      </c>
      <c r="C87" s="73">
        <f t="shared" si="7"/>
        <v>0</v>
      </c>
      <c r="D87" s="73">
        <f t="shared" si="8"/>
        <v>0</v>
      </c>
      <c r="E87" s="136">
        <f t="shared" si="4"/>
        <v>0</v>
      </c>
      <c r="F87" s="89">
        <f t="shared" si="5"/>
        <v>0</v>
      </c>
      <c r="G87" s="137">
        <f t="shared" si="6"/>
        <v>0</v>
      </c>
    </row>
    <row r="88" spans="1:15" x14ac:dyDescent="0.3">
      <c r="A88" s="16">
        <v>12</v>
      </c>
      <c r="B88" s="59" t="s">
        <v>194</v>
      </c>
      <c r="C88" s="73">
        <f t="shared" si="7"/>
        <v>0</v>
      </c>
      <c r="D88" s="73">
        <f t="shared" si="8"/>
        <v>0</v>
      </c>
      <c r="E88" s="136">
        <f t="shared" si="4"/>
        <v>0</v>
      </c>
      <c r="F88" s="89">
        <f t="shared" si="5"/>
        <v>0</v>
      </c>
      <c r="G88" s="137">
        <f t="shared" si="6"/>
        <v>0</v>
      </c>
    </row>
  </sheetData>
  <sheetProtection algorithmName="SHA-512" hashValue="1DKCVLoIru57fCzrRFgz+Yfz3y7rcwavjGsGb6u1it4NKTWs+b6Rh6EOjTRC8v4rTibz1vaHWbdv3a+BUqUuHA==" saltValue="dVssaTYvCFVU2JJc3IFuZA==" spinCount="100000" sheet="1" objects="1" scenarios="1"/>
  <mergeCells count="51">
    <mergeCell ref="E7:G7"/>
    <mergeCell ref="B6:C8"/>
    <mergeCell ref="B2:C2"/>
    <mergeCell ref="B4:C4"/>
    <mergeCell ref="D22:E22"/>
    <mergeCell ref="D23:E23"/>
    <mergeCell ref="D38:E38"/>
    <mergeCell ref="D15:E15"/>
    <mergeCell ref="D16:E16"/>
    <mergeCell ref="D10:E10"/>
    <mergeCell ref="D11:E11"/>
    <mergeCell ref="D12:E12"/>
    <mergeCell ref="D13:E13"/>
    <mergeCell ref="D14:E14"/>
    <mergeCell ref="D17:E17"/>
    <mergeCell ref="D18:E18"/>
    <mergeCell ref="D19:E19"/>
    <mergeCell ref="D20:E20"/>
    <mergeCell ref="D21:E21"/>
    <mergeCell ref="B29:D29"/>
    <mergeCell ref="D32:E32"/>
    <mergeCell ref="D33:E33"/>
    <mergeCell ref="D34:E34"/>
    <mergeCell ref="B26:E27"/>
    <mergeCell ref="B51:D51"/>
    <mergeCell ref="D39:E39"/>
    <mergeCell ref="D40:E40"/>
    <mergeCell ref="D35:E35"/>
    <mergeCell ref="D41:E41"/>
    <mergeCell ref="D42:E42"/>
    <mergeCell ref="D43:E43"/>
    <mergeCell ref="D44:E44"/>
    <mergeCell ref="B48:E49"/>
    <mergeCell ref="D45:E45"/>
    <mergeCell ref="D36:E36"/>
    <mergeCell ref="D37:E37"/>
    <mergeCell ref="E54:F54"/>
    <mergeCell ref="E56:F56"/>
    <mergeCell ref="E57:F57"/>
    <mergeCell ref="E58:F58"/>
    <mergeCell ref="E59:F59"/>
    <mergeCell ref="E55:F55"/>
    <mergeCell ref="B72:F72"/>
    <mergeCell ref="E60:F60"/>
    <mergeCell ref="E61:F61"/>
    <mergeCell ref="E62:F62"/>
    <mergeCell ref="E63:F63"/>
    <mergeCell ref="E64:F64"/>
    <mergeCell ref="E65:F65"/>
    <mergeCell ref="E66:F66"/>
    <mergeCell ref="E67:F67"/>
  </mergeCells>
  <phoneticPr fontId="32" type="noConversion"/>
  <conditionalFormatting sqref="F12:F23 F34:F45">
    <cfRule type="expression" dxfId="3" priority="7" stopIfTrue="1">
      <formula>D12&lt;&gt;"Введите свой собственный результат (значение будет округлено)"</formula>
    </cfRule>
  </conditionalFormatting>
  <conditionalFormatting sqref="G56:G67">
    <cfRule type="expression" dxfId="2" priority="50" stopIfTrue="1">
      <formula>E56&lt;&gt;"Введите свой собственный результат (значение будет округлено)"</formula>
    </cfRule>
  </conditionalFormatting>
  <conditionalFormatting sqref="H56:H67">
    <cfRule type="expression" dxfId="1" priority="1" stopIfTrue="1">
      <formula>E56&lt;&gt;"Введите свой собственный результат (значение будет округлено)"</formula>
    </cfRule>
  </conditionalFormatting>
  <dataValidations count="2">
    <dataValidation showInputMessage="1" showErrorMessage="1" errorTitle="Invalid Entry" error="To enter an override value, you must first select &quot;Enter my own result (value will be rounded)&quot; in the column immediately to the left. Also, valid entries must be greater than or equal to zero and in blue cells only." prompt="If you would like to override the calculated result and report and alternative value, select &quot;Enter my own result (value will be rounded)&quot; in the column to the left and enter your override value in this column." sqref="F34:F45 F12:F23 G56:H67" xr:uid="{00000000-0002-0000-0800-000000000000}"/>
    <dataValidation type="list" allowBlank="1" showInputMessage="1" showErrorMessage="1" errorTitle="Invalid Entry" error="You have attempted to enter a value not found in the provided drop-down menu. Please select a value from the provided drop-down menu." prompt="Use the drop-down menu to indicate whether you would like to report the calculated value (displayed in column to the left), or an alternative value (to be entered in column to the right). Initially, calculated values are selected for reporting by default." sqref="D12:E23 D34:E45 E56:F67" xr:uid="{7D2952D6-B048-43B6-988D-1D589CD6316A}">
      <formula1>$K$12:$K$13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499984740745262"/>
  </sheetPr>
  <dimension ref="A1:AN609"/>
  <sheetViews>
    <sheetView topLeftCell="A4" zoomScale="80" zoomScaleNormal="80" workbookViewId="0">
      <selection activeCell="B1" sqref="B1:C4"/>
    </sheetView>
  </sheetViews>
  <sheetFormatPr defaultColWidth="8.6328125" defaultRowHeight="14" x14ac:dyDescent="0.3"/>
  <cols>
    <col min="1" max="1" width="5.6328125" style="3" bestFit="1" customWidth="1"/>
    <col min="2" max="2" width="40.453125" style="3" customWidth="1"/>
    <col min="3" max="3" width="105.6328125" style="3" customWidth="1"/>
    <col min="4" max="11" width="30.6328125" style="3" customWidth="1"/>
    <col min="12" max="12" width="30.08984375" style="3" customWidth="1"/>
    <col min="13" max="25" width="30.6328125" style="3" customWidth="1"/>
    <col min="26" max="28" width="14" style="3" hidden="1" customWidth="1"/>
    <col min="29" max="37" width="23.453125" style="3" hidden="1" customWidth="1"/>
    <col min="38" max="40" width="8.6328125" style="3" hidden="1" customWidth="1"/>
    <col min="41" max="45" width="8.6328125" style="3"/>
    <col min="46" max="66" width="14" style="3" customWidth="1"/>
    <col min="67" max="16384" width="8.6328125" style="3"/>
  </cols>
  <sheetData>
    <row r="1" spans="1:11" s="2" customFormat="1" ht="16.399999999999999" customHeight="1" x14ac:dyDescent="0.35">
      <c r="B1" s="56" t="s">
        <v>346</v>
      </c>
      <c r="C1" s="57"/>
    </row>
    <row r="2" spans="1:11" s="2" customFormat="1" ht="16.399999999999999" customHeight="1" x14ac:dyDescent="0.35">
      <c r="B2" s="343"/>
      <c r="C2" s="343"/>
      <c r="D2" s="1"/>
    </row>
    <row r="3" spans="1:11" s="2" customFormat="1" ht="16.399999999999999" customHeight="1" x14ac:dyDescent="0.35">
      <c r="B3" s="81" t="s">
        <v>315</v>
      </c>
      <c r="C3" s="57"/>
    </row>
    <row r="4" spans="1:11" s="2" customFormat="1" ht="318.75" customHeight="1" x14ac:dyDescent="0.35">
      <c r="B4" s="344" t="s">
        <v>350</v>
      </c>
      <c r="C4" s="344"/>
    </row>
    <row r="5" spans="1:11" s="2" customFormat="1" ht="16.399999999999999" customHeight="1" x14ac:dyDescent="0.35">
      <c r="C5" s="6"/>
      <c r="D5" s="78"/>
      <c r="E5" s="78"/>
      <c r="F5" s="23"/>
    </row>
    <row r="6" spans="1:11" ht="53.9" customHeight="1" x14ac:dyDescent="0.3">
      <c r="A6" s="13" t="s">
        <v>142</v>
      </c>
      <c r="B6" s="345" t="s">
        <v>347</v>
      </c>
      <c r="C6" s="345"/>
      <c r="D6" s="52" t="s">
        <v>345</v>
      </c>
      <c r="E6" s="55"/>
      <c r="H6" s="2"/>
      <c r="I6" s="2"/>
      <c r="J6" s="37"/>
      <c r="K6" s="37"/>
    </row>
    <row r="7" spans="1:11" ht="23.5" x14ac:dyDescent="0.3">
      <c r="A7" s="36"/>
      <c r="B7" s="144"/>
      <c r="C7" s="144"/>
      <c r="D7" s="39"/>
      <c r="E7" s="39"/>
      <c r="F7" s="52"/>
      <c r="G7" s="53"/>
      <c r="H7" s="2"/>
      <c r="I7" s="2"/>
      <c r="J7" s="37"/>
      <c r="K7" s="37"/>
    </row>
    <row r="8" spans="1:11" x14ac:dyDescent="0.3">
      <c r="A8" s="36"/>
      <c r="B8" s="61" t="s">
        <v>24</v>
      </c>
      <c r="C8" s="61" t="s">
        <v>25</v>
      </c>
      <c r="D8" s="61" t="s">
        <v>31</v>
      </c>
      <c r="E8" s="61" t="s">
        <v>32</v>
      </c>
      <c r="F8" s="61" t="s">
        <v>33</v>
      </c>
      <c r="G8" s="61" t="s">
        <v>34</v>
      </c>
      <c r="H8" s="61" t="s">
        <v>35</v>
      </c>
      <c r="I8" s="61" t="s">
        <v>36</v>
      </c>
      <c r="J8" s="61" t="s">
        <v>37</v>
      </c>
    </row>
    <row r="9" spans="1:11" ht="138" customHeight="1" x14ac:dyDescent="0.3">
      <c r="B9" s="200" t="s">
        <v>349</v>
      </c>
      <c r="C9" s="64" t="s">
        <v>348</v>
      </c>
      <c r="D9" s="143" t="s">
        <v>143</v>
      </c>
      <c r="E9" s="143" t="s">
        <v>144</v>
      </c>
      <c r="F9" s="143" t="s">
        <v>145</v>
      </c>
      <c r="G9" s="143" t="s">
        <v>146</v>
      </c>
      <c r="H9" s="202" t="s">
        <v>351</v>
      </c>
      <c r="I9" s="143" t="s">
        <v>147</v>
      </c>
      <c r="J9" s="202" t="s">
        <v>352</v>
      </c>
    </row>
    <row r="10" spans="1:11" x14ac:dyDescent="0.3">
      <c r="A10" s="26">
        <v>1</v>
      </c>
      <c r="B10" s="62"/>
      <c r="C10" s="62"/>
      <c r="D10" s="62"/>
      <c r="E10" s="62"/>
      <c r="F10" s="62"/>
      <c r="G10" s="62"/>
      <c r="H10" s="62"/>
      <c r="I10" s="62"/>
      <c r="J10" s="62"/>
    </row>
    <row r="11" spans="1:11" x14ac:dyDescent="0.3">
      <c r="A11" s="26">
        <v>2</v>
      </c>
      <c r="B11" s="62"/>
      <c r="C11" s="62"/>
      <c r="D11" s="62"/>
      <c r="E11" s="62"/>
      <c r="F11" s="62"/>
      <c r="G11" s="62"/>
      <c r="H11" s="62"/>
      <c r="I11" s="62"/>
      <c r="J11" s="62"/>
    </row>
    <row r="12" spans="1:11" x14ac:dyDescent="0.3">
      <c r="A12" s="26">
        <v>3</v>
      </c>
      <c r="B12" s="62"/>
      <c r="C12" s="62"/>
      <c r="D12" s="62"/>
      <c r="E12" s="62"/>
      <c r="F12" s="62"/>
      <c r="G12" s="62"/>
      <c r="H12" s="62"/>
      <c r="I12" s="62"/>
      <c r="J12" s="62"/>
    </row>
    <row r="13" spans="1:11" x14ac:dyDescent="0.3">
      <c r="A13" s="26">
        <v>4</v>
      </c>
      <c r="B13" s="62"/>
      <c r="C13" s="62"/>
      <c r="D13" s="62"/>
      <c r="E13" s="62"/>
      <c r="F13" s="62"/>
      <c r="G13" s="62"/>
      <c r="H13" s="62"/>
      <c r="I13" s="62"/>
      <c r="J13" s="62"/>
    </row>
    <row r="14" spans="1:11" x14ac:dyDescent="0.3">
      <c r="A14" s="26">
        <v>5</v>
      </c>
      <c r="B14" s="62"/>
      <c r="C14" s="62"/>
      <c r="D14" s="62"/>
      <c r="E14" s="62"/>
      <c r="F14" s="62"/>
      <c r="G14" s="62"/>
      <c r="H14" s="62"/>
      <c r="I14" s="62"/>
      <c r="J14" s="62"/>
    </row>
    <row r="15" spans="1:11" x14ac:dyDescent="0.3">
      <c r="A15" s="26">
        <v>6</v>
      </c>
      <c r="B15" s="62"/>
      <c r="C15" s="62"/>
      <c r="D15" s="62"/>
      <c r="E15" s="62"/>
      <c r="F15" s="62"/>
      <c r="G15" s="62"/>
      <c r="H15" s="62"/>
      <c r="I15" s="62"/>
      <c r="J15" s="62"/>
    </row>
    <row r="16" spans="1:11" x14ac:dyDescent="0.3">
      <c r="A16" s="26">
        <v>7</v>
      </c>
      <c r="B16" s="62"/>
      <c r="C16" s="62"/>
      <c r="D16" s="62"/>
      <c r="E16" s="62"/>
      <c r="F16" s="62"/>
      <c r="G16" s="62"/>
      <c r="H16" s="62"/>
      <c r="I16" s="62"/>
      <c r="J16" s="62"/>
    </row>
    <row r="17" spans="1:28" x14ac:dyDescent="0.3">
      <c r="A17" s="26">
        <v>8</v>
      </c>
      <c r="B17" s="62"/>
      <c r="C17" s="62"/>
      <c r="D17" s="62"/>
      <c r="E17" s="62"/>
      <c r="F17" s="62"/>
      <c r="G17" s="62"/>
      <c r="H17" s="62"/>
      <c r="I17" s="62"/>
      <c r="J17" s="62"/>
    </row>
    <row r="18" spans="1:28" x14ac:dyDescent="0.3">
      <c r="A18" s="26">
        <v>9</v>
      </c>
      <c r="B18" s="62"/>
      <c r="C18" s="62"/>
      <c r="D18" s="62"/>
      <c r="E18" s="62"/>
      <c r="F18" s="62"/>
      <c r="G18" s="62"/>
      <c r="H18" s="62"/>
      <c r="I18" s="62"/>
      <c r="J18" s="62"/>
    </row>
    <row r="19" spans="1:28" x14ac:dyDescent="0.3">
      <c r="A19" s="26">
        <v>10</v>
      </c>
      <c r="B19" s="62"/>
      <c r="C19" s="62"/>
      <c r="D19" s="62"/>
      <c r="E19" s="62"/>
      <c r="F19" s="62"/>
      <c r="G19" s="62"/>
      <c r="H19" s="62"/>
      <c r="I19" s="62"/>
      <c r="J19" s="62"/>
    </row>
    <row r="20" spans="1:28" ht="14.5" x14ac:dyDescent="0.35">
      <c r="A20" s="26">
        <v>11</v>
      </c>
      <c r="B20" s="62"/>
      <c r="C20" s="62"/>
      <c r="D20" s="62"/>
      <c r="E20" s="62"/>
      <c r="F20" s="62"/>
      <c r="G20" s="62"/>
      <c r="H20" s="62"/>
      <c r="I20" s="62"/>
      <c r="J20" s="62"/>
      <c r="Y20"/>
    </row>
    <row r="21" spans="1:28" s="21" customFormat="1" x14ac:dyDescent="0.3">
      <c r="A21" s="26">
        <v>12</v>
      </c>
      <c r="B21" s="62"/>
      <c r="C21" s="62"/>
      <c r="D21" s="62"/>
      <c r="E21" s="62"/>
      <c r="F21" s="62"/>
      <c r="G21" s="62"/>
      <c r="H21" s="62"/>
      <c r="I21" s="62"/>
      <c r="J21" s="62"/>
    </row>
    <row r="22" spans="1:28" x14ac:dyDescent="0.3">
      <c r="A22" s="26">
        <v>13</v>
      </c>
      <c r="B22" s="62"/>
      <c r="C22" s="62"/>
      <c r="D22" s="62"/>
      <c r="E22" s="62"/>
      <c r="F22" s="62"/>
      <c r="G22" s="62"/>
      <c r="H22" s="62"/>
      <c r="I22" s="62"/>
      <c r="J22" s="62"/>
    </row>
    <row r="23" spans="1:28" x14ac:dyDescent="0.3">
      <c r="A23" s="26">
        <v>14</v>
      </c>
      <c r="B23" s="62"/>
      <c r="C23" s="62"/>
      <c r="D23" s="62"/>
      <c r="E23" s="62"/>
      <c r="F23" s="62"/>
      <c r="G23" s="62"/>
      <c r="H23" s="62"/>
      <c r="I23" s="62"/>
      <c r="J23" s="62"/>
    </row>
    <row r="24" spans="1:28" ht="15" customHeight="1" x14ac:dyDescent="0.35">
      <c r="A24" s="26">
        <v>15</v>
      </c>
      <c r="B24" s="62"/>
      <c r="C24" s="62"/>
      <c r="D24" s="62"/>
      <c r="E24" s="62"/>
      <c r="F24" s="62"/>
      <c r="G24" s="62"/>
      <c r="H24" s="62"/>
      <c r="I24" s="62"/>
      <c r="J24" s="62"/>
      <c r="AA24"/>
      <c r="AB24"/>
    </row>
    <row r="25" spans="1:28" ht="14.5" x14ac:dyDescent="0.35">
      <c r="A25" s="26">
        <v>16</v>
      </c>
      <c r="B25" s="62"/>
      <c r="C25" s="62"/>
      <c r="D25" s="62"/>
      <c r="E25" s="62"/>
      <c r="F25" s="62"/>
      <c r="G25" s="62"/>
      <c r="H25" s="62"/>
      <c r="I25" s="62"/>
      <c r="J25" s="62"/>
      <c r="AA25"/>
      <c r="AB25"/>
    </row>
    <row r="26" spans="1:28" ht="14.5" x14ac:dyDescent="0.35">
      <c r="A26" s="26">
        <v>17</v>
      </c>
      <c r="B26" s="62"/>
      <c r="C26" s="62"/>
      <c r="D26" s="62"/>
      <c r="E26" s="62"/>
      <c r="F26" s="62"/>
      <c r="G26" s="62"/>
      <c r="H26" s="62"/>
      <c r="I26" s="62"/>
      <c r="J26" s="62"/>
      <c r="AA26"/>
      <c r="AB26"/>
    </row>
    <row r="27" spans="1:28" ht="14.5" x14ac:dyDescent="0.35">
      <c r="A27" s="26">
        <v>18</v>
      </c>
      <c r="B27" s="62"/>
      <c r="C27" s="62"/>
      <c r="D27" s="62"/>
      <c r="E27" s="62"/>
      <c r="F27" s="62"/>
      <c r="G27" s="62"/>
      <c r="H27" s="62"/>
      <c r="I27" s="62"/>
      <c r="J27" s="62"/>
      <c r="AA27"/>
      <c r="AB27"/>
    </row>
    <row r="28" spans="1:28" ht="14.25" customHeight="1" x14ac:dyDescent="0.35">
      <c r="A28" s="26">
        <v>19</v>
      </c>
      <c r="B28" s="62"/>
      <c r="C28" s="62"/>
      <c r="D28" s="62"/>
      <c r="E28" s="62"/>
      <c r="F28" s="62"/>
      <c r="G28" s="62"/>
      <c r="H28" s="62"/>
      <c r="I28" s="62"/>
      <c r="J28" s="62"/>
      <c r="AA28"/>
      <c r="AB28"/>
    </row>
    <row r="29" spans="1:28" ht="14.25" customHeight="1" x14ac:dyDescent="0.3">
      <c r="A29" s="26">
        <v>20</v>
      </c>
      <c r="B29" s="62"/>
      <c r="C29" s="62"/>
      <c r="D29" s="62"/>
      <c r="E29" s="62"/>
      <c r="F29" s="62"/>
      <c r="G29" s="62"/>
      <c r="H29" s="62"/>
      <c r="I29" s="62"/>
      <c r="J29" s="62"/>
    </row>
    <row r="30" spans="1:28" x14ac:dyDescent="0.3">
      <c r="A30" s="26">
        <v>21</v>
      </c>
      <c r="B30" s="62"/>
      <c r="C30" s="62"/>
      <c r="D30" s="62"/>
      <c r="E30" s="62"/>
      <c r="F30" s="62"/>
      <c r="G30" s="62"/>
      <c r="H30" s="62"/>
      <c r="I30" s="62"/>
      <c r="J30" s="62"/>
    </row>
    <row r="31" spans="1:28" x14ac:dyDescent="0.3">
      <c r="A31" s="26">
        <v>22</v>
      </c>
      <c r="B31" s="62"/>
      <c r="C31" s="62"/>
      <c r="D31" s="62"/>
      <c r="E31" s="62"/>
      <c r="F31" s="62"/>
      <c r="G31" s="62"/>
      <c r="H31" s="62"/>
      <c r="I31" s="62"/>
      <c r="J31" s="62"/>
      <c r="K31" s="42"/>
    </row>
    <row r="32" spans="1:28" x14ac:dyDescent="0.3">
      <c r="A32" s="26">
        <v>23</v>
      </c>
      <c r="B32" s="62"/>
      <c r="C32" s="62"/>
      <c r="D32" s="62"/>
      <c r="E32" s="62"/>
      <c r="F32" s="62"/>
      <c r="G32" s="62"/>
      <c r="H32" s="62"/>
      <c r="I32" s="62"/>
      <c r="J32" s="62"/>
      <c r="K32" s="42"/>
    </row>
    <row r="33" spans="1:11" x14ac:dyDescent="0.3">
      <c r="A33" s="26">
        <v>24</v>
      </c>
      <c r="B33" s="62"/>
      <c r="C33" s="62"/>
      <c r="D33" s="62"/>
      <c r="E33" s="62"/>
      <c r="F33" s="62"/>
      <c r="G33" s="62"/>
      <c r="H33" s="62"/>
      <c r="I33" s="62"/>
      <c r="J33" s="62"/>
      <c r="K33" s="42"/>
    </row>
    <row r="34" spans="1:11" x14ac:dyDescent="0.3">
      <c r="A34" s="26">
        <v>25</v>
      </c>
      <c r="B34" s="62"/>
      <c r="C34" s="62"/>
      <c r="D34" s="62"/>
      <c r="E34" s="62"/>
      <c r="F34" s="62"/>
      <c r="G34" s="62"/>
      <c r="H34" s="62"/>
      <c r="I34" s="62"/>
      <c r="J34" s="62"/>
      <c r="K34" s="42"/>
    </row>
    <row r="35" spans="1:11" x14ac:dyDescent="0.3">
      <c r="A35" s="26">
        <v>26</v>
      </c>
      <c r="B35" s="62"/>
      <c r="C35" s="62"/>
      <c r="D35" s="62"/>
      <c r="E35" s="62"/>
      <c r="F35" s="62"/>
      <c r="G35" s="62"/>
      <c r="H35" s="62"/>
      <c r="I35" s="62"/>
      <c r="J35" s="62"/>
      <c r="K35" s="42"/>
    </row>
    <row r="36" spans="1:11" x14ac:dyDescent="0.3">
      <c r="A36" s="26">
        <v>27</v>
      </c>
      <c r="B36" s="62"/>
      <c r="C36" s="62"/>
      <c r="D36" s="62"/>
      <c r="E36" s="62"/>
      <c r="F36" s="62"/>
      <c r="G36" s="62"/>
      <c r="H36" s="62"/>
      <c r="I36" s="62"/>
      <c r="J36" s="62"/>
      <c r="K36" s="42"/>
    </row>
    <row r="37" spans="1:11" x14ac:dyDescent="0.3">
      <c r="A37" s="26">
        <v>28</v>
      </c>
      <c r="B37" s="62"/>
      <c r="C37" s="62"/>
      <c r="D37" s="62"/>
      <c r="E37" s="62"/>
      <c r="F37" s="62"/>
      <c r="G37" s="62"/>
      <c r="H37" s="62"/>
      <c r="I37" s="62"/>
      <c r="J37" s="62"/>
      <c r="K37" s="42"/>
    </row>
    <row r="38" spans="1:11" x14ac:dyDescent="0.3">
      <c r="A38" s="26">
        <v>29</v>
      </c>
      <c r="B38" s="62"/>
      <c r="C38" s="62"/>
      <c r="D38" s="62"/>
      <c r="E38" s="62"/>
      <c r="F38" s="62"/>
      <c r="G38" s="62"/>
      <c r="H38" s="62"/>
      <c r="I38" s="62"/>
      <c r="J38" s="62"/>
      <c r="K38" s="42"/>
    </row>
    <row r="39" spans="1:11" x14ac:dyDescent="0.3">
      <c r="A39" s="26">
        <v>30</v>
      </c>
      <c r="B39" s="62"/>
      <c r="C39" s="62"/>
      <c r="D39" s="62"/>
      <c r="E39" s="62"/>
      <c r="F39" s="62"/>
      <c r="G39" s="62"/>
      <c r="H39" s="62"/>
      <c r="I39" s="62"/>
      <c r="J39" s="62"/>
      <c r="K39" s="42"/>
    </row>
    <row r="40" spans="1:11" x14ac:dyDescent="0.3">
      <c r="A40" s="26">
        <v>31</v>
      </c>
      <c r="B40" s="62"/>
      <c r="C40" s="62"/>
      <c r="D40" s="62"/>
      <c r="E40" s="62"/>
      <c r="F40" s="62"/>
      <c r="G40" s="62"/>
      <c r="H40" s="62"/>
      <c r="I40" s="62"/>
      <c r="J40" s="62"/>
      <c r="K40" s="42"/>
    </row>
    <row r="41" spans="1:11" x14ac:dyDescent="0.3">
      <c r="A41" s="26">
        <v>32</v>
      </c>
      <c r="B41" s="62"/>
      <c r="C41" s="62"/>
      <c r="D41" s="62"/>
      <c r="E41" s="62"/>
      <c r="F41" s="62"/>
      <c r="G41" s="62"/>
      <c r="H41" s="62"/>
      <c r="I41" s="62"/>
      <c r="J41" s="62"/>
      <c r="K41" s="42"/>
    </row>
    <row r="42" spans="1:11" x14ac:dyDescent="0.3">
      <c r="A42" s="26">
        <v>33</v>
      </c>
      <c r="B42" s="62"/>
      <c r="C42" s="62"/>
      <c r="D42" s="62"/>
      <c r="E42" s="62"/>
      <c r="F42" s="62"/>
      <c r="G42" s="62"/>
      <c r="H42" s="62"/>
      <c r="I42" s="62"/>
      <c r="J42" s="62"/>
      <c r="K42" s="42"/>
    </row>
    <row r="43" spans="1:11" x14ac:dyDescent="0.3">
      <c r="A43" s="26">
        <v>34</v>
      </c>
      <c r="B43" s="62"/>
      <c r="C43" s="62"/>
      <c r="D43" s="62"/>
      <c r="E43" s="62"/>
      <c r="F43" s="62"/>
      <c r="G43" s="62"/>
      <c r="H43" s="62"/>
      <c r="I43" s="62"/>
      <c r="J43" s="62"/>
      <c r="K43" s="42"/>
    </row>
    <row r="44" spans="1:11" x14ac:dyDescent="0.3">
      <c r="A44" s="26">
        <v>35</v>
      </c>
      <c r="B44" s="62"/>
      <c r="C44" s="62"/>
      <c r="D44" s="62"/>
      <c r="E44" s="62"/>
      <c r="F44" s="62"/>
      <c r="G44" s="62"/>
      <c r="H44" s="62"/>
      <c r="I44" s="62"/>
      <c r="J44" s="62"/>
      <c r="K44" s="42"/>
    </row>
    <row r="45" spans="1:11" x14ac:dyDescent="0.3">
      <c r="A45" s="26">
        <v>36</v>
      </c>
      <c r="B45" s="62"/>
      <c r="C45" s="62"/>
      <c r="D45" s="62"/>
      <c r="E45" s="62"/>
      <c r="F45" s="62"/>
      <c r="G45" s="62"/>
      <c r="H45" s="62"/>
      <c r="I45" s="62"/>
      <c r="J45" s="62"/>
      <c r="K45" s="28"/>
    </row>
    <row r="46" spans="1:11" x14ac:dyDescent="0.3">
      <c r="A46" s="26">
        <v>37</v>
      </c>
      <c r="B46" s="62"/>
      <c r="C46" s="62"/>
      <c r="D46" s="62"/>
      <c r="E46" s="62"/>
      <c r="F46" s="62"/>
      <c r="G46" s="62"/>
      <c r="H46" s="62"/>
      <c r="I46" s="62"/>
      <c r="J46" s="62"/>
      <c r="K46" s="28"/>
    </row>
    <row r="47" spans="1:11" x14ac:dyDescent="0.3">
      <c r="A47" s="26">
        <v>38</v>
      </c>
      <c r="B47" s="62"/>
      <c r="C47" s="62"/>
      <c r="D47" s="62"/>
      <c r="E47" s="62"/>
      <c r="F47" s="62"/>
      <c r="G47" s="62"/>
      <c r="H47" s="62"/>
      <c r="I47" s="62"/>
      <c r="J47" s="62"/>
      <c r="K47" s="28"/>
    </row>
    <row r="48" spans="1:11" x14ac:dyDescent="0.3">
      <c r="A48" s="26">
        <v>39</v>
      </c>
      <c r="B48" s="62"/>
      <c r="C48" s="62"/>
      <c r="D48" s="62"/>
      <c r="E48" s="62"/>
      <c r="F48" s="62"/>
      <c r="G48" s="62"/>
      <c r="H48" s="62"/>
      <c r="I48" s="62"/>
      <c r="J48" s="62"/>
      <c r="K48" s="28"/>
    </row>
    <row r="49" spans="1:11" x14ac:dyDescent="0.3">
      <c r="A49" s="26">
        <v>40</v>
      </c>
      <c r="B49" s="62"/>
      <c r="C49" s="62"/>
      <c r="D49" s="62"/>
      <c r="E49" s="62"/>
      <c r="F49" s="62"/>
      <c r="G49" s="62"/>
      <c r="H49" s="62"/>
      <c r="I49" s="62"/>
      <c r="J49" s="62"/>
      <c r="K49" s="28"/>
    </row>
    <row r="50" spans="1:11" x14ac:dyDescent="0.3">
      <c r="A50" s="26">
        <v>41</v>
      </c>
      <c r="B50" s="62"/>
      <c r="C50" s="62"/>
      <c r="D50" s="62"/>
      <c r="E50" s="62"/>
      <c r="F50" s="62"/>
      <c r="G50" s="62"/>
      <c r="H50" s="62"/>
      <c r="I50" s="62"/>
      <c r="J50" s="62"/>
      <c r="K50" s="28"/>
    </row>
    <row r="51" spans="1:11" x14ac:dyDescent="0.3">
      <c r="A51" s="26">
        <v>42</v>
      </c>
      <c r="B51" s="62"/>
      <c r="C51" s="62"/>
      <c r="D51" s="62"/>
      <c r="E51" s="62"/>
      <c r="F51" s="62"/>
      <c r="G51" s="62"/>
      <c r="H51" s="62"/>
      <c r="I51" s="62"/>
      <c r="J51" s="62"/>
      <c r="K51" s="28"/>
    </row>
    <row r="52" spans="1:11" x14ac:dyDescent="0.3">
      <c r="A52" s="26">
        <v>43</v>
      </c>
      <c r="B52" s="62"/>
      <c r="C52" s="62"/>
      <c r="D52" s="62"/>
      <c r="E52" s="62"/>
      <c r="F52" s="62"/>
      <c r="G52" s="62"/>
      <c r="H52" s="62"/>
      <c r="I52" s="62"/>
      <c r="J52" s="62"/>
      <c r="K52" s="28"/>
    </row>
    <row r="53" spans="1:11" x14ac:dyDescent="0.3">
      <c r="A53" s="26">
        <v>44</v>
      </c>
      <c r="B53" s="62"/>
      <c r="C53" s="62"/>
      <c r="D53" s="62"/>
      <c r="E53" s="62"/>
      <c r="F53" s="62"/>
      <c r="G53" s="62"/>
      <c r="H53" s="62"/>
      <c r="I53" s="62"/>
      <c r="J53" s="62"/>
      <c r="K53" s="28"/>
    </row>
    <row r="54" spans="1:11" x14ac:dyDescent="0.3">
      <c r="A54" s="26">
        <v>45</v>
      </c>
      <c r="B54" s="62"/>
      <c r="C54" s="62"/>
      <c r="D54" s="62"/>
      <c r="E54" s="62"/>
      <c r="F54" s="62"/>
      <c r="G54" s="62"/>
      <c r="H54" s="62"/>
      <c r="I54" s="62"/>
      <c r="J54" s="62"/>
      <c r="K54" s="28"/>
    </row>
    <row r="55" spans="1:11" x14ac:dyDescent="0.3">
      <c r="A55" s="26">
        <v>46</v>
      </c>
      <c r="B55" s="62"/>
      <c r="C55" s="62"/>
      <c r="D55" s="62"/>
      <c r="E55" s="62"/>
      <c r="F55" s="62"/>
      <c r="G55" s="62"/>
      <c r="H55" s="62"/>
      <c r="I55" s="62"/>
      <c r="J55" s="62"/>
      <c r="K55" s="28"/>
    </row>
    <row r="56" spans="1:11" x14ac:dyDescent="0.3">
      <c r="A56" s="26">
        <v>47</v>
      </c>
      <c r="B56" s="62"/>
      <c r="C56" s="62"/>
      <c r="D56" s="62"/>
      <c r="E56" s="62"/>
      <c r="F56" s="62"/>
      <c r="G56" s="62"/>
      <c r="H56" s="62"/>
      <c r="I56" s="62"/>
      <c r="J56" s="62"/>
      <c r="K56" s="28"/>
    </row>
    <row r="57" spans="1:11" x14ac:dyDescent="0.3">
      <c r="A57" s="26">
        <v>48</v>
      </c>
      <c r="B57" s="62"/>
      <c r="C57" s="62"/>
      <c r="D57" s="62"/>
      <c r="E57" s="62"/>
      <c r="F57" s="62"/>
      <c r="G57" s="62"/>
      <c r="H57" s="62"/>
      <c r="I57" s="62"/>
      <c r="J57" s="62"/>
      <c r="K57" s="28"/>
    </row>
    <row r="58" spans="1:11" x14ac:dyDescent="0.3">
      <c r="A58" s="26">
        <v>49</v>
      </c>
      <c r="B58" s="62"/>
      <c r="C58" s="62"/>
      <c r="D58" s="62"/>
      <c r="E58" s="62"/>
      <c r="F58" s="62"/>
      <c r="G58" s="62"/>
      <c r="H58" s="62"/>
      <c r="I58" s="62"/>
      <c r="J58" s="62"/>
      <c r="K58" s="28"/>
    </row>
    <row r="59" spans="1:11" x14ac:dyDescent="0.3">
      <c r="A59" s="26">
        <v>50</v>
      </c>
      <c r="B59" s="62"/>
      <c r="C59" s="62"/>
      <c r="D59" s="62"/>
      <c r="E59" s="62"/>
      <c r="F59" s="62"/>
      <c r="G59" s="62"/>
      <c r="H59" s="62"/>
      <c r="I59" s="62"/>
      <c r="J59" s="62"/>
      <c r="K59" s="28"/>
    </row>
    <row r="60" spans="1:11" x14ac:dyDescent="0.3">
      <c r="A60" s="26">
        <v>51</v>
      </c>
      <c r="B60" s="62"/>
      <c r="C60" s="62"/>
      <c r="D60" s="62"/>
      <c r="E60" s="62"/>
      <c r="F60" s="62"/>
      <c r="G60" s="62"/>
      <c r="H60" s="62"/>
      <c r="I60" s="62"/>
      <c r="J60" s="62"/>
      <c r="K60" s="28"/>
    </row>
    <row r="61" spans="1:11" x14ac:dyDescent="0.3">
      <c r="A61" s="26">
        <v>52</v>
      </c>
      <c r="B61" s="62"/>
      <c r="C61" s="62"/>
      <c r="D61" s="62"/>
      <c r="E61" s="62"/>
      <c r="F61" s="62"/>
      <c r="G61" s="62"/>
      <c r="H61" s="62"/>
      <c r="I61" s="62"/>
      <c r="J61" s="62"/>
      <c r="K61" s="28"/>
    </row>
    <row r="62" spans="1:11" x14ac:dyDescent="0.3">
      <c r="A62" s="26">
        <v>53</v>
      </c>
      <c r="B62" s="62"/>
      <c r="C62" s="62"/>
      <c r="D62" s="62"/>
      <c r="E62" s="62"/>
      <c r="F62" s="62"/>
      <c r="G62" s="62"/>
      <c r="H62" s="62"/>
      <c r="I62" s="62"/>
      <c r="J62" s="62"/>
      <c r="K62" s="28"/>
    </row>
    <row r="63" spans="1:11" x14ac:dyDescent="0.3">
      <c r="A63" s="26">
        <v>54</v>
      </c>
      <c r="B63" s="62"/>
      <c r="C63" s="62"/>
      <c r="D63" s="62"/>
      <c r="E63" s="62"/>
      <c r="F63" s="62"/>
      <c r="G63" s="62"/>
      <c r="H63" s="62"/>
      <c r="I63" s="62"/>
      <c r="J63" s="62"/>
      <c r="K63" s="28"/>
    </row>
    <row r="64" spans="1:11" x14ac:dyDescent="0.3">
      <c r="A64" s="26">
        <v>55</v>
      </c>
      <c r="B64" s="62"/>
      <c r="C64" s="62"/>
      <c r="D64" s="62"/>
      <c r="E64" s="62"/>
      <c r="F64" s="62"/>
      <c r="G64" s="62"/>
      <c r="H64" s="62"/>
      <c r="I64" s="62"/>
      <c r="J64" s="62"/>
      <c r="K64" s="28"/>
    </row>
    <row r="65" spans="1:11" x14ac:dyDescent="0.3">
      <c r="A65" s="26">
        <v>56</v>
      </c>
      <c r="B65" s="62"/>
      <c r="C65" s="62"/>
      <c r="D65" s="62"/>
      <c r="E65" s="62"/>
      <c r="F65" s="62"/>
      <c r="G65" s="62"/>
      <c r="H65" s="62"/>
      <c r="I65" s="62"/>
      <c r="J65" s="62"/>
      <c r="K65" s="28"/>
    </row>
    <row r="66" spans="1:11" x14ac:dyDescent="0.3">
      <c r="A66" s="26">
        <v>57</v>
      </c>
      <c r="B66" s="62"/>
      <c r="C66" s="62"/>
      <c r="D66" s="62"/>
      <c r="E66" s="62"/>
      <c r="F66" s="62"/>
      <c r="G66" s="62"/>
      <c r="H66" s="62"/>
      <c r="I66" s="62"/>
      <c r="J66" s="62"/>
      <c r="K66" s="28"/>
    </row>
    <row r="67" spans="1:11" x14ac:dyDescent="0.3">
      <c r="A67" s="26">
        <v>58</v>
      </c>
      <c r="B67" s="62"/>
      <c r="C67" s="62"/>
      <c r="D67" s="62"/>
      <c r="E67" s="62"/>
      <c r="F67" s="62"/>
      <c r="G67" s="62"/>
      <c r="H67" s="62"/>
      <c r="I67" s="62"/>
      <c r="J67" s="62"/>
      <c r="K67" s="28"/>
    </row>
    <row r="68" spans="1:11" x14ac:dyDescent="0.3">
      <c r="A68" s="26">
        <v>59</v>
      </c>
      <c r="B68" s="62"/>
      <c r="C68" s="62"/>
      <c r="D68" s="62"/>
      <c r="E68" s="62"/>
      <c r="F68" s="62"/>
      <c r="G68" s="62"/>
      <c r="H68" s="62"/>
      <c r="I68" s="62"/>
      <c r="J68" s="62"/>
    </row>
    <row r="69" spans="1:11" x14ac:dyDescent="0.3">
      <c r="A69" s="26">
        <v>60</v>
      </c>
      <c r="B69" s="62"/>
      <c r="C69" s="62"/>
      <c r="D69" s="62"/>
      <c r="E69" s="62"/>
      <c r="F69" s="62"/>
      <c r="G69" s="62"/>
      <c r="H69" s="62"/>
      <c r="I69" s="62"/>
      <c r="J69" s="62"/>
    </row>
    <row r="70" spans="1:11" x14ac:dyDescent="0.3">
      <c r="A70" s="26">
        <v>61</v>
      </c>
      <c r="B70" s="62"/>
      <c r="C70" s="62"/>
      <c r="D70" s="62"/>
      <c r="E70" s="62"/>
      <c r="F70" s="62"/>
      <c r="G70" s="62"/>
      <c r="H70" s="62"/>
      <c r="I70" s="62"/>
      <c r="J70" s="62"/>
    </row>
    <row r="71" spans="1:11" x14ac:dyDescent="0.3">
      <c r="A71" s="26">
        <v>62</v>
      </c>
      <c r="B71" s="62"/>
      <c r="C71" s="62"/>
      <c r="D71" s="62"/>
      <c r="E71" s="62"/>
      <c r="F71" s="62"/>
      <c r="G71" s="62"/>
      <c r="H71" s="62"/>
      <c r="I71" s="62"/>
      <c r="J71" s="62"/>
    </row>
    <row r="72" spans="1:11" x14ac:dyDescent="0.3">
      <c r="A72" s="26">
        <v>63</v>
      </c>
      <c r="B72" s="62"/>
      <c r="C72" s="62"/>
      <c r="D72" s="62"/>
      <c r="E72" s="62"/>
      <c r="F72" s="62"/>
      <c r="G72" s="62"/>
      <c r="H72" s="62"/>
      <c r="I72" s="62"/>
      <c r="J72" s="62"/>
    </row>
    <row r="73" spans="1:11" x14ac:dyDescent="0.3">
      <c r="A73" s="26">
        <v>64</v>
      </c>
      <c r="B73" s="62"/>
      <c r="C73" s="62"/>
      <c r="D73" s="62"/>
      <c r="E73" s="62"/>
      <c r="F73" s="62"/>
      <c r="G73" s="62"/>
      <c r="H73" s="62"/>
      <c r="I73" s="62"/>
      <c r="J73" s="62"/>
    </row>
    <row r="74" spans="1:11" x14ac:dyDescent="0.3">
      <c r="A74" s="26">
        <v>65</v>
      </c>
      <c r="B74" s="62"/>
      <c r="C74" s="62"/>
      <c r="D74" s="62"/>
      <c r="E74" s="62"/>
      <c r="F74" s="62"/>
      <c r="G74" s="62"/>
      <c r="H74" s="62"/>
      <c r="I74" s="62"/>
      <c r="J74" s="62"/>
    </row>
    <row r="75" spans="1:11" x14ac:dyDescent="0.3">
      <c r="A75" s="26">
        <v>66</v>
      </c>
      <c r="B75" s="62"/>
      <c r="C75" s="62"/>
      <c r="D75" s="62"/>
      <c r="E75" s="62"/>
      <c r="F75" s="62"/>
      <c r="G75" s="62"/>
      <c r="H75" s="62"/>
      <c r="I75" s="62"/>
      <c r="J75" s="62"/>
    </row>
    <row r="76" spans="1:11" x14ac:dyDescent="0.3">
      <c r="A76" s="26">
        <v>67</v>
      </c>
      <c r="B76" s="62"/>
      <c r="C76" s="62"/>
      <c r="D76" s="62"/>
      <c r="E76" s="62"/>
      <c r="F76" s="62"/>
      <c r="G76" s="62"/>
      <c r="H76" s="62"/>
      <c r="I76" s="62"/>
      <c r="J76" s="62"/>
    </row>
    <row r="77" spans="1:11" x14ac:dyDescent="0.3">
      <c r="A77" s="26">
        <v>68</v>
      </c>
      <c r="B77" s="62"/>
      <c r="C77" s="62"/>
      <c r="D77" s="62"/>
      <c r="E77" s="62"/>
      <c r="F77" s="62"/>
      <c r="G77" s="62"/>
      <c r="H77" s="62"/>
      <c r="I77" s="62"/>
      <c r="J77" s="62"/>
    </row>
    <row r="78" spans="1:11" x14ac:dyDescent="0.3">
      <c r="A78" s="26">
        <v>69</v>
      </c>
      <c r="B78" s="62"/>
      <c r="C78" s="62"/>
      <c r="D78" s="62"/>
      <c r="E78" s="62"/>
      <c r="F78" s="62"/>
      <c r="G78" s="62"/>
      <c r="H78" s="62"/>
      <c r="I78" s="62"/>
      <c r="J78" s="62"/>
    </row>
    <row r="79" spans="1:11" x14ac:dyDescent="0.3">
      <c r="A79" s="26">
        <v>70</v>
      </c>
      <c r="B79" s="62"/>
      <c r="C79" s="62"/>
      <c r="D79" s="62"/>
      <c r="E79" s="62"/>
      <c r="F79" s="62"/>
      <c r="G79" s="62"/>
      <c r="H79" s="62"/>
      <c r="I79" s="62"/>
      <c r="J79" s="62"/>
    </row>
    <row r="80" spans="1:11" x14ac:dyDescent="0.3">
      <c r="A80" s="26">
        <v>71</v>
      </c>
      <c r="B80" s="62"/>
      <c r="C80" s="62"/>
      <c r="D80" s="62"/>
      <c r="E80" s="62"/>
      <c r="F80" s="62"/>
      <c r="G80" s="62"/>
      <c r="H80" s="62"/>
      <c r="I80" s="62"/>
      <c r="J80" s="62"/>
    </row>
    <row r="81" spans="1:10" x14ac:dyDescent="0.3">
      <c r="A81" s="26">
        <v>72</v>
      </c>
      <c r="B81" s="62"/>
      <c r="C81" s="62"/>
      <c r="D81" s="62"/>
      <c r="E81" s="62"/>
      <c r="F81" s="62"/>
      <c r="G81" s="62"/>
      <c r="H81" s="62"/>
      <c r="I81" s="62"/>
      <c r="J81" s="62"/>
    </row>
    <row r="82" spans="1:10" x14ac:dyDescent="0.3">
      <c r="A82" s="26">
        <v>73</v>
      </c>
      <c r="B82" s="62"/>
      <c r="C82" s="62"/>
      <c r="D82" s="62"/>
      <c r="E82" s="62"/>
      <c r="F82" s="62"/>
      <c r="G82" s="62"/>
      <c r="H82" s="62"/>
      <c r="I82" s="62"/>
      <c r="J82" s="62"/>
    </row>
    <row r="83" spans="1:10" x14ac:dyDescent="0.3">
      <c r="A83" s="26">
        <v>74</v>
      </c>
      <c r="B83" s="62"/>
      <c r="C83" s="62"/>
      <c r="D83" s="62"/>
      <c r="E83" s="62"/>
      <c r="F83" s="62"/>
      <c r="G83" s="62"/>
      <c r="H83" s="62"/>
      <c r="I83" s="62"/>
      <c r="J83" s="62"/>
    </row>
    <row r="84" spans="1:10" x14ac:dyDescent="0.3">
      <c r="A84" s="26">
        <v>75</v>
      </c>
      <c r="B84" s="62"/>
      <c r="C84" s="62"/>
      <c r="D84" s="62"/>
      <c r="E84" s="62"/>
      <c r="F84" s="62"/>
      <c r="G84" s="62"/>
      <c r="H84" s="62"/>
      <c r="I84" s="62"/>
      <c r="J84" s="62"/>
    </row>
    <row r="85" spans="1:10" x14ac:dyDescent="0.3">
      <c r="A85" s="26">
        <v>76</v>
      </c>
      <c r="B85" s="62"/>
      <c r="C85" s="62"/>
      <c r="D85" s="62"/>
      <c r="E85" s="62"/>
      <c r="F85" s="62"/>
      <c r="G85" s="62"/>
      <c r="H85" s="62"/>
      <c r="I85" s="62"/>
      <c r="J85" s="62"/>
    </row>
    <row r="86" spans="1:10" x14ac:dyDescent="0.3">
      <c r="A86" s="26">
        <v>77</v>
      </c>
      <c r="B86" s="62"/>
      <c r="C86" s="62"/>
      <c r="D86" s="62"/>
      <c r="E86" s="62"/>
      <c r="F86" s="62"/>
      <c r="G86" s="62"/>
      <c r="H86" s="62"/>
      <c r="I86" s="62"/>
      <c r="J86" s="62"/>
    </row>
    <row r="87" spans="1:10" x14ac:dyDescent="0.3">
      <c r="A87" s="26">
        <v>78</v>
      </c>
      <c r="B87" s="62"/>
      <c r="C87" s="62"/>
      <c r="D87" s="62"/>
      <c r="E87" s="62"/>
      <c r="F87" s="62"/>
      <c r="G87" s="62"/>
      <c r="H87" s="62"/>
      <c r="I87" s="62"/>
      <c r="J87" s="62"/>
    </row>
    <row r="88" spans="1:10" x14ac:dyDescent="0.3">
      <c r="A88" s="26">
        <v>79</v>
      </c>
      <c r="B88" s="62"/>
      <c r="C88" s="62"/>
      <c r="D88" s="62"/>
      <c r="E88" s="62"/>
      <c r="F88" s="62"/>
      <c r="G88" s="62"/>
      <c r="H88" s="62"/>
      <c r="I88" s="62"/>
      <c r="J88" s="62"/>
    </row>
    <row r="89" spans="1:10" x14ac:dyDescent="0.3">
      <c r="A89" s="26">
        <v>80</v>
      </c>
      <c r="B89" s="62"/>
      <c r="C89" s="62"/>
      <c r="D89" s="62"/>
      <c r="E89" s="62"/>
      <c r="F89" s="62"/>
      <c r="G89" s="62"/>
      <c r="H89" s="62"/>
      <c r="I89" s="62"/>
      <c r="J89" s="62"/>
    </row>
    <row r="90" spans="1:10" x14ac:dyDescent="0.3">
      <c r="A90" s="26">
        <v>81</v>
      </c>
      <c r="B90" s="62"/>
      <c r="C90" s="62"/>
      <c r="D90" s="62"/>
      <c r="E90" s="62"/>
      <c r="F90" s="62"/>
      <c r="G90" s="62"/>
      <c r="H90" s="62"/>
      <c r="I90" s="62"/>
      <c r="J90" s="62"/>
    </row>
    <row r="91" spans="1:10" x14ac:dyDescent="0.3">
      <c r="A91" s="26">
        <v>82</v>
      </c>
      <c r="B91" s="62"/>
      <c r="C91" s="62"/>
      <c r="D91" s="62"/>
      <c r="E91" s="62"/>
      <c r="F91" s="62"/>
      <c r="G91" s="62"/>
      <c r="H91" s="62"/>
      <c r="I91" s="62"/>
      <c r="J91" s="62"/>
    </row>
    <row r="92" spans="1:10" x14ac:dyDescent="0.3">
      <c r="A92" s="26">
        <v>83</v>
      </c>
      <c r="B92" s="62"/>
      <c r="C92" s="62"/>
      <c r="D92" s="62"/>
      <c r="E92" s="62"/>
      <c r="F92" s="62"/>
      <c r="G92" s="62"/>
      <c r="H92" s="62"/>
      <c r="I92" s="62"/>
      <c r="J92" s="62"/>
    </row>
    <row r="93" spans="1:10" x14ac:dyDescent="0.3">
      <c r="A93" s="26">
        <v>84</v>
      </c>
      <c r="B93" s="62"/>
      <c r="C93" s="62"/>
      <c r="D93" s="62"/>
      <c r="E93" s="62"/>
      <c r="F93" s="62"/>
      <c r="G93" s="62"/>
      <c r="H93" s="62"/>
      <c r="I93" s="62"/>
      <c r="J93" s="62"/>
    </row>
    <row r="94" spans="1:10" x14ac:dyDescent="0.3">
      <c r="A94" s="26">
        <v>85</v>
      </c>
      <c r="B94" s="62"/>
      <c r="C94" s="62"/>
      <c r="D94" s="62"/>
      <c r="E94" s="62"/>
      <c r="F94" s="62"/>
      <c r="G94" s="62"/>
      <c r="H94" s="62"/>
      <c r="I94" s="62"/>
      <c r="J94" s="62"/>
    </row>
    <row r="95" spans="1:10" x14ac:dyDescent="0.3">
      <c r="A95" s="26">
        <v>86</v>
      </c>
      <c r="B95" s="62"/>
      <c r="C95" s="62"/>
      <c r="D95" s="62"/>
      <c r="E95" s="62"/>
      <c r="F95" s="62"/>
      <c r="G95" s="62"/>
      <c r="H95" s="62"/>
      <c r="I95" s="62"/>
      <c r="J95" s="62"/>
    </row>
    <row r="96" spans="1:10" x14ac:dyDescent="0.3">
      <c r="A96" s="26">
        <v>87</v>
      </c>
      <c r="B96" s="62"/>
      <c r="C96" s="62"/>
      <c r="D96" s="62"/>
      <c r="E96" s="62"/>
      <c r="F96" s="62"/>
      <c r="G96" s="62"/>
      <c r="H96" s="62"/>
      <c r="I96" s="62"/>
      <c r="J96" s="62"/>
    </row>
    <row r="97" spans="1:10" x14ac:dyDescent="0.3">
      <c r="A97" s="26">
        <v>88</v>
      </c>
      <c r="B97" s="62"/>
      <c r="C97" s="62"/>
      <c r="D97" s="62"/>
      <c r="E97" s="62"/>
      <c r="F97" s="62"/>
      <c r="G97" s="62"/>
      <c r="H97" s="62"/>
      <c r="I97" s="62"/>
      <c r="J97" s="62"/>
    </row>
    <row r="98" spans="1:10" x14ac:dyDescent="0.3">
      <c r="A98" s="26">
        <v>89</v>
      </c>
      <c r="B98" s="62"/>
      <c r="C98" s="62"/>
      <c r="D98" s="62"/>
      <c r="E98" s="62"/>
      <c r="F98" s="62"/>
      <c r="G98" s="62"/>
      <c r="H98" s="62"/>
      <c r="I98" s="62"/>
      <c r="J98" s="62"/>
    </row>
    <row r="99" spans="1:10" x14ac:dyDescent="0.3">
      <c r="A99" s="26">
        <v>90</v>
      </c>
      <c r="B99" s="62"/>
      <c r="C99" s="62"/>
      <c r="D99" s="62"/>
      <c r="E99" s="62"/>
      <c r="F99" s="62"/>
      <c r="G99" s="62"/>
      <c r="H99" s="62"/>
      <c r="I99" s="62"/>
      <c r="J99" s="62"/>
    </row>
    <row r="100" spans="1:10" x14ac:dyDescent="0.3">
      <c r="A100" s="26">
        <v>91</v>
      </c>
      <c r="B100" s="62"/>
      <c r="C100" s="62"/>
      <c r="D100" s="62"/>
      <c r="E100" s="62"/>
      <c r="F100" s="62"/>
      <c r="G100" s="62"/>
      <c r="H100" s="62"/>
      <c r="I100" s="62"/>
      <c r="J100" s="62"/>
    </row>
    <row r="101" spans="1:10" x14ac:dyDescent="0.3">
      <c r="A101" s="26">
        <v>92</v>
      </c>
      <c r="B101" s="62"/>
      <c r="C101" s="62"/>
      <c r="D101" s="62"/>
      <c r="E101" s="62"/>
      <c r="F101" s="62"/>
      <c r="G101" s="62"/>
      <c r="H101" s="62"/>
      <c r="I101" s="62"/>
      <c r="J101" s="62"/>
    </row>
    <row r="102" spans="1:10" x14ac:dyDescent="0.3">
      <c r="A102" s="26">
        <v>93</v>
      </c>
      <c r="B102" s="62"/>
      <c r="C102" s="62"/>
      <c r="D102" s="62"/>
      <c r="E102" s="62"/>
      <c r="F102" s="62"/>
      <c r="G102" s="62"/>
      <c r="H102" s="62"/>
      <c r="I102" s="62"/>
      <c r="J102" s="62"/>
    </row>
    <row r="103" spans="1:10" x14ac:dyDescent="0.3">
      <c r="A103" s="26">
        <v>94</v>
      </c>
      <c r="B103" s="62"/>
      <c r="C103" s="62"/>
      <c r="D103" s="62"/>
      <c r="E103" s="62"/>
      <c r="F103" s="62"/>
      <c r="G103" s="62"/>
      <c r="H103" s="62"/>
      <c r="I103" s="62"/>
      <c r="J103" s="62"/>
    </row>
    <row r="104" spans="1:10" x14ac:dyDescent="0.3">
      <c r="A104" s="26">
        <v>95</v>
      </c>
      <c r="B104" s="62"/>
      <c r="C104" s="62"/>
      <c r="D104" s="62"/>
      <c r="E104" s="62"/>
      <c r="F104" s="62"/>
      <c r="G104" s="62"/>
      <c r="H104" s="62"/>
      <c r="I104" s="62"/>
      <c r="J104" s="62"/>
    </row>
    <row r="105" spans="1:10" x14ac:dyDescent="0.3">
      <c r="A105" s="26">
        <v>96</v>
      </c>
      <c r="B105" s="62"/>
      <c r="C105" s="62"/>
      <c r="D105" s="62"/>
      <c r="E105" s="62"/>
      <c r="F105" s="62"/>
      <c r="G105" s="62"/>
      <c r="H105" s="62"/>
      <c r="I105" s="62"/>
      <c r="J105" s="62"/>
    </row>
    <row r="106" spans="1:10" x14ac:dyDescent="0.3">
      <c r="A106" s="26">
        <v>97</v>
      </c>
      <c r="B106" s="62"/>
      <c r="C106" s="62"/>
      <c r="D106" s="62"/>
      <c r="E106" s="62"/>
      <c r="F106" s="62"/>
      <c r="G106" s="62"/>
      <c r="H106" s="62"/>
      <c r="I106" s="62"/>
      <c r="J106" s="62"/>
    </row>
    <row r="107" spans="1:10" x14ac:dyDescent="0.3">
      <c r="A107" s="26">
        <v>98</v>
      </c>
      <c r="B107" s="62"/>
      <c r="C107" s="62"/>
      <c r="D107" s="62"/>
      <c r="E107" s="62"/>
      <c r="F107" s="62"/>
      <c r="G107" s="62"/>
      <c r="H107" s="62"/>
      <c r="I107" s="62"/>
      <c r="J107" s="62"/>
    </row>
    <row r="108" spans="1:10" x14ac:dyDescent="0.3">
      <c r="A108" s="26">
        <v>99</v>
      </c>
      <c r="B108" s="62"/>
      <c r="C108" s="62"/>
      <c r="D108" s="62"/>
      <c r="E108" s="62"/>
      <c r="F108" s="62"/>
      <c r="G108" s="62"/>
      <c r="H108" s="62"/>
      <c r="I108" s="62"/>
      <c r="J108" s="62"/>
    </row>
    <row r="109" spans="1:10" x14ac:dyDescent="0.3">
      <c r="A109" s="26">
        <v>100</v>
      </c>
      <c r="B109" s="62"/>
      <c r="C109" s="62"/>
      <c r="D109" s="62"/>
      <c r="E109" s="62"/>
      <c r="F109" s="62"/>
      <c r="G109" s="62"/>
      <c r="H109" s="62"/>
      <c r="I109" s="62"/>
      <c r="J109" s="62"/>
    </row>
    <row r="110" spans="1:10" x14ac:dyDescent="0.3">
      <c r="A110" s="26">
        <v>101</v>
      </c>
      <c r="B110" s="62"/>
      <c r="C110" s="62"/>
      <c r="D110" s="62"/>
      <c r="E110" s="62"/>
      <c r="F110" s="62"/>
      <c r="G110" s="62"/>
      <c r="H110" s="62"/>
      <c r="I110" s="62"/>
      <c r="J110" s="62"/>
    </row>
    <row r="111" spans="1:10" x14ac:dyDescent="0.3">
      <c r="A111" s="26">
        <v>102</v>
      </c>
      <c r="B111" s="62"/>
      <c r="C111" s="62"/>
      <c r="D111" s="62"/>
      <c r="E111" s="62"/>
      <c r="F111" s="62"/>
      <c r="G111" s="62"/>
      <c r="H111" s="62"/>
      <c r="I111" s="62"/>
      <c r="J111" s="62"/>
    </row>
    <row r="112" spans="1:10" x14ac:dyDescent="0.3">
      <c r="A112" s="26">
        <v>103</v>
      </c>
      <c r="B112" s="62"/>
      <c r="C112" s="62"/>
      <c r="D112" s="62"/>
      <c r="E112" s="62"/>
      <c r="F112" s="62"/>
      <c r="G112" s="62"/>
      <c r="H112" s="62"/>
      <c r="I112" s="62"/>
      <c r="J112" s="62"/>
    </row>
    <row r="113" spans="1:10" x14ac:dyDescent="0.3">
      <c r="A113" s="26">
        <v>104</v>
      </c>
      <c r="B113" s="62"/>
      <c r="C113" s="62"/>
      <c r="D113" s="62"/>
      <c r="E113" s="62"/>
      <c r="F113" s="62"/>
      <c r="G113" s="62"/>
      <c r="H113" s="62"/>
      <c r="I113" s="62"/>
      <c r="J113" s="62"/>
    </row>
    <row r="114" spans="1:10" x14ac:dyDescent="0.3">
      <c r="A114" s="26">
        <v>105</v>
      </c>
      <c r="B114" s="62"/>
      <c r="C114" s="62"/>
      <c r="D114" s="62"/>
      <c r="E114" s="62"/>
      <c r="F114" s="62"/>
      <c r="G114" s="62"/>
      <c r="H114" s="62"/>
      <c r="I114" s="62"/>
      <c r="J114" s="62"/>
    </row>
    <row r="115" spans="1:10" x14ac:dyDescent="0.3">
      <c r="A115" s="26">
        <v>106</v>
      </c>
      <c r="B115" s="62"/>
      <c r="C115" s="62"/>
      <c r="D115" s="62"/>
      <c r="E115" s="62"/>
      <c r="F115" s="62"/>
      <c r="G115" s="62"/>
      <c r="H115" s="62"/>
      <c r="I115" s="62"/>
      <c r="J115" s="62"/>
    </row>
    <row r="116" spans="1:10" x14ac:dyDescent="0.3">
      <c r="A116" s="26">
        <v>107</v>
      </c>
      <c r="B116" s="62"/>
      <c r="C116" s="62"/>
      <c r="D116" s="62"/>
      <c r="E116" s="62"/>
      <c r="F116" s="62"/>
      <c r="G116" s="62"/>
      <c r="H116" s="62"/>
      <c r="I116" s="62"/>
      <c r="J116" s="62"/>
    </row>
    <row r="117" spans="1:10" x14ac:dyDescent="0.3">
      <c r="A117" s="26">
        <v>108</v>
      </c>
      <c r="B117" s="62"/>
      <c r="C117" s="62"/>
      <c r="D117" s="62"/>
      <c r="E117" s="62"/>
      <c r="F117" s="62"/>
      <c r="G117" s="62"/>
      <c r="H117" s="62"/>
      <c r="I117" s="62"/>
      <c r="J117" s="62"/>
    </row>
    <row r="118" spans="1:10" x14ac:dyDescent="0.3">
      <c r="A118" s="26">
        <v>109</v>
      </c>
      <c r="B118" s="62"/>
      <c r="C118" s="62"/>
      <c r="D118" s="62"/>
      <c r="E118" s="62"/>
      <c r="F118" s="62"/>
      <c r="G118" s="62"/>
      <c r="H118" s="62"/>
      <c r="I118" s="62"/>
      <c r="J118" s="62"/>
    </row>
    <row r="119" spans="1:10" x14ac:dyDescent="0.3">
      <c r="A119" s="26">
        <v>110</v>
      </c>
      <c r="B119" s="62"/>
      <c r="C119" s="62"/>
      <c r="D119" s="62"/>
      <c r="E119" s="62"/>
      <c r="F119" s="62"/>
      <c r="G119" s="62"/>
      <c r="H119" s="62"/>
      <c r="I119" s="62"/>
      <c r="J119" s="62"/>
    </row>
    <row r="120" spans="1:10" x14ac:dyDescent="0.3">
      <c r="A120" s="26">
        <v>111</v>
      </c>
      <c r="B120" s="62"/>
      <c r="C120" s="62"/>
      <c r="D120" s="62"/>
      <c r="E120" s="62"/>
      <c r="F120" s="62"/>
      <c r="G120" s="62"/>
      <c r="H120" s="62"/>
      <c r="I120" s="62"/>
      <c r="J120" s="62"/>
    </row>
    <row r="121" spans="1:10" x14ac:dyDescent="0.3">
      <c r="A121" s="26">
        <v>112</v>
      </c>
      <c r="B121" s="62"/>
      <c r="C121" s="62"/>
      <c r="D121" s="62"/>
      <c r="E121" s="62"/>
      <c r="F121" s="62"/>
      <c r="G121" s="62"/>
      <c r="H121" s="62"/>
      <c r="I121" s="62"/>
      <c r="J121" s="62"/>
    </row>
    <row r="122" spans="1:10" x14ac:dyDescent="0.3">
      <c r="A122" s="26">
        <v>113</v>
      </c>
      <c r="B122" s="62"/>
      <c r="C122" s="62"/>
      <c r="D122" s="62"/>
      <c r="E122" s="62"/>
      <c r="F122" s="62"/>
      <c r="G122" s="62"/>
      <c r="H122" s="62"/>
      <c r="I122" s="62"/>
      <c r="J122" s="62"/>
    </row>
    <row r="123" spans="1:10" x14ac:dyDescent="0.3">
      <c r="A123" s="26">
        <v>114</v>
      </c>
      <c r="B123" s="62"/>
      <c r="C123" s="62"/>
      <c r="D123" s="62"/>
      <c r="E123" s="62"/>
      <c r="F123" s="62"/>
      <c r="G123" s="62"/>
      <c r="H123" s="62"/>
      <c r="I123" s="62"/>
      <c r="J123" s="62"/>
    </row>
    <row r="124" spans="1:10" x14ac:dyDescent="0.3">
      <c r="A124" s="26">
        <v>115</v>
      </c>
      <c r="B124" s="62"/>
      <c r="C124" s="62"/>
      <c r="D124" s="62"/>
      <c r="E124" s="62"/>
      <c r="F124" s="62"/>
      <c r="G124" s="62"/>
      <c r="H124" s="62"/>
      <c r="I124" s="62"/>
      <c r="J124" s="62"/>
    </row>
    <row r="125" spans="1:10" x14ac:dyDescent="0.3">
      <c r="A125" s="26">
        <v>116</v>
      </c>
      <c r="B125" s="62"/>
      <c r="C125" s="62"/>
      <c r="D125" s="62"/>
      <c r="E125" s="62"/>
      <c r="F125" s="62"/>
      <c r="G125" s="62"/>
      <c r="H125" s="62"/>
      <c r="I125" s="62"/>
      <c r="J125" s="62"/>
    </row>
    <row r="126" spans="1:10" x14ac:dyDescent="0.3">
      <c r="A126" s="26">
        <v>117</v>
      </c>
      <c r="B126" s="62"/>
      <c r="C126" s="62"/>
      <c r="D126" s="62"/>
      <c r="E126" s="62"/>
      <c r="F126" s="62"/>
      <c r="G126" s="62"/>
      <c r="H126" s="62"/>
      <c r="I126" s="62"/>
      <c r="J126" s="62"/>
    </row>
    <row r="127" spans="1:10" x14ac:dyDescent="0.3">
      <c r="A127" s="26">
        <v>118</v>
      </c>
      <c r="B127" s="62"/>
      <c r="C127" s="62"/>
      <c r="D127" s="62"/>
      <c r="E127" s="62"/>
      <c r="F127" s="62"/>
      <c r="G127" s="62"/>
      <c r="H127" s="62"/>
      <c r="I127" s="62"/>
      <c r="J127" s="62"/>
    </row>
    <row r="128" spans="1:10" x14ac:dyDescent="0.3">
      <c r="A128" s="26">
        <v>119</v>
      </c>
      <c r="B128" s="62"/>
      <c r="C128" s="62"/>
      <c r="D128" s="62"/>
      <c r="E128" s="62"/>
      <c r="F128" s="62"/>
      <c r="G128" s="62"/>
      <c r="H128" s="62"/>
      <c r="I128" s="62"/>
      <c r="J128" s="62"/>
    </row>
    <row r="129" spans="1:10" x14ac:dyDescent="0.3">
      <c r="A129" s="26">
        <v>120</v>
      </c>
      <c r="B129" s="62"/>
      <c r="C129" s="62"/>
      <c r="D129" s="62"/>
      <c r="E129" s="62"/>
      <c r="F129" s="62"/>
      <c r="G129" s="62"/>
      <c r="H129" s="62"/>
      <c r="I129" s="62"/>
      <c r="J129" s="62"/>
    </row>
    <row r="130" spans="1:10" x14ac:dyDescent="0.3">
      <c r="A130" s="26">
        <v>121</v>
      </c>
      <c r="B130" s="62"/>
      <c r="C130" s="62"/>
      <c r="D130" s="62"/>
      <c r="E130" s="62"/>
      <c r="F130" s="62"/>
      <c r="G130" s="62"/>
      <c r="H130" s="62"/>
      <c r="I130" s="62"/>
      <c r="J130" s="62"/>
    </row>
    <row r="131" spans="1:10" x14ac:dyDescent="0.3">
      <c r="A131" s="26">
        <v>122</v>
      </c>
      <c r="B131" s="62"/>
      <c r="C131" s="62"/>
      <c r="D131" s="62"/>
      <c r="E131" s="62"/>
      <c r="F131" s="62"/>
      <c r="G131" s="62"/>
      <c r="H131" s="62"/>
      <c r="I131" s="62"/>
      <c r="J131" s="62"/>
    </row>
    <row r="132" spans="1:10" x14ac:dyDescent="0.3">
      <c r="A132" s="26">
        <v>123</v>
      </c>
      <c r="B132" s="62"/>
      <c r="C132" s="62"/>
      <c r="D132" s="62"/>
      <c r="E132" s="62"/>
      <c r="F132" s="62"/>
      <c r="G132" s="62"/>
      <c r="H132" s="62"/>
      <c r="I132" s="62"/>
      <c r="J132" s="62"/>
    </row>
    <row r="133" spans="1:10" x14ac:dyDescent="0.3">
      <c r="A133" s="26">
        <v>124</v>
      </c>
      <c r="B133" s="62"/>
      <c r="C133" s="62"/>
      <c r="D133" s="62"/>
      <c r="E133" s="62"/>
      <c r="F133" s="62"/>
      <c r="G133" s="62"/>
      <c r="H133" s="62"/>
      <c r="I133" s="62"/>
      <c r="J133" s="62"/>
    </row>
    <row r="134" spans="1:10" x14ac:dyDescent="0.3">
      <c r="A134" s="26">
        <v>125</v>
      </c>
      <c r="B134" s="62"/>
      <c r="C134" s="62"/>
      <c r="D134" s="62"/>
      <c r="E134" s="62"/>
      <c r="F134" s="62"/>
      <c r="G134" s="62"/>
      <c r="H134" s="62"/>
      <c r="I134" s="62"/>
      <c r="J134" s="62"/>
    </row>
    <row r="135" spans="1:10" x14ac:dyDescent="0.3">
      <c r="A135" s="26">
        <v>126</v>
      </c>
      <c r="B135" s="62"/>
      <c r="C135" s="62"/>
      <c r="D135" s="62"/>
      <c r="E135" s="62"/>
      <c r="F135" s="62"/>
      <c r="G135" s="62"/>
      <c r="H135" s="62"/>
      <c r="I135" s="62"/>
      <c r="J135" s="62"/>
    </row>
    <row r="136" spans="1:10" x14ac:dyDescent="0.3">
      <c r="A136" s="26">
        <v>127</v>
      </c>
      <c r="B136" s="62"/>
      <c r="C136" s="62"/>
      <c r="D136" s="62"/>
      <c r="E136" s="62"/>
      <c r="F136" s="62"/>
      <c r="G136" s="62"/>
      <c r="H136" s="62"/>
      <c r="I136" s="62"/>
      <c r="J136" s="62"/>
    </row>
    <row r="137" spans="1:10" x14ac:dyDescent="0.3">
      <c r="A137" s="26">
        <v>128</v>
      </c>
      <c r="B137" s="62"/>
      <c r="C137" s="62"/>
      <c r="D137" s="62"/>
      <c r="E137" s="62"/>
      <c r="F137" s="62"/>
      <c r="G137" s="62"/>
      <c r="H137" s="62"/>
      <c r="I137" s="62"/>
      <c r="J137" s="62"/>
    </row>
    <row r="138" spans="1:10" x14ac:dyDescent="0.3">
      <c r="A138" s="26">
        <v>129</v>
      </c>
      <c r="B138" s="62"/>
      <c r="C138" s="62"/>
      <c r="D138" s="62"/>
      <c r="E138" s="62"/>
      <c r="F138" s="62"/>
      <c r="G138" s="62"/>
      <c r="H138" s="62"/>
      <c r="I138" s="62"/>
      <c r="J138" s="62"/>
    </row>
    <row r="139" spans="1:10" x14ac:dyDescent="0.3">
      <c r="A139" s="26">
        <v>130</v>
      </c>
      <c r="B139" s="62"/>
      <c r="C139" s="62"/>
      <c r="D139" s="62"/>
      <c r="E139" s="62"/>
      <c r="F139" s="62"/>
      <c r="G139" s="62"/>
      <c r="H139" s="62"/>
      <c r="I139" s="62"/>
      <c r="J139" s="62"/>
    </row>
    <row r="140" spans="1:10" x14ac:dyDescent="0.3">
      <c r="A140" s="26">
        <v>131</v>
      </c>
      <c r="B140" s="62"/>
      <c r="C140" s="62"/>
      <c r="D140" s="62"/>
      <c r="E140" s="62"/>
      <c r="F140" s="62"/>
      <c r="G140" s="62"/>
      <c r="H140" s="62"/>
      <c r="I140" s="62"/>
      <c r="J140" s="62"/>
    </row>
    <row r="141" spans="1:10" x14ac:dyDescent="0.3">
      <c r="A141" s="26">
        <v>132</v>
      </c>
      <c r="B141" s="62"/>
      <c r="C141" s="62"/>
      <c r="D141" s="62"/>
      <c r="E141" s="62"/>
      <c r="F141" s="62"/>
      <c r="G141" s="62"/>
      <c r="H141" s="62"/>
      <c r="I141" s="62"/>
      <c r="J141" s="62"/>
    </row>
    <row r="142" spans="1:10" x14ac:dyDescent="0.3">
      <c r="A142" s="26">
        <v>133</v>
      </c>
      <c r="B142" s="62"/>
      <c r="C142" s="62"/>
      <c r="D142" s="62"/>
      <c r="E142" s="62"/>
      <c r="F142" s="62"/>
      <c r="G142" s="62"/>
      <c r="H142" s="62"/>
      <c r="I142" s="62"/>
      <c r="J142" s="62"/>
    </row>
    <row r="143" spans="1:10" x14ac:dyDescent="0.3">
      <c r="A143" s="26">
        <v>134</v>
      </c>
      <c r="B143" s="62"/>
      <c r="C143" s="62"/>
      <c r="D143" s="62"/>
      <c r="E143" s="62"/>
      <c r="F143" s="62"/>
      <c r="G143" s="62"/>
      <c r="H143" s="62"/>
      <c r="I143" s="62"/>
      <c r="J143" s="62"/>
    </row>
    <row r="144" spans="1:10" x14ac:dyDescent="0.3">
      <c r="A144" s="26">
        <v>135</v>
      </c>
      <c r="B144" s="62"/>
      <c r="C144" s="62"/>
      <c r="D144" s="62"/>
      <c r="E144" s="62"/>
      <c r="F144" s="62"/>
      <c r="G144" s="62"/>
      <c r="H144" s="62"/>
      <c r="I144" s="62"/>
      <c r="J144" s="62"/>
    </row>
    <row r="145" spans="1:10" x14ac:dyDescent="0.3">
      <c r="A145" s="26">
        <v>136</v>
      </c>
      <c r="B145" s="62"/>
      <c r="C145" s="62"/>
      <c r="D145" s="62"/>
      <c r="E145" s="62"/>
      <c r="F145" s="62"/>
      <c r="G145" s="62"/>
      <c r="H145" s="62"/>
      <c r="I145" s="62"/>
      <c r="J145" s="62"/>
    </row>
    <row r="146" spans="1:10" x14ac:dyDescent="0.3">
      <c r="A146" s="26">
        <v>137</v>
      </c>
      <c r="B146" s="62"/>
      <c r="C146" s="62"/>
      <c r="D146" s="62"/>
      <c r="E146" s="62"/>
      <c r="F146" s="62"/>
      <c r="G146" s="62"/>
      <c r="H146" s="62"/>
      <c r="I146" s="62"/>
      <c r="J146" s="62"/>
    </row>
    <row r="147" spans="1:10" x14ac:dyDescent="0.3">
      <c r="A147" s="26">
        <v>138</v>
      </c>
      <c r="B147" s="62"/>
      <c r="C147" s="62"/>
      <c r="D147" s="62"/>
      <c r="E147" s="62"/>
      <c r="F147" s="62"/>
      <c r="G147" s="62"/>
      <c r="H147" s="62"/>
      <c r="I147" s="62"/>
      <c r="J147" s="62"/>
    </row>
    <row r="148" spans="1:10" x14ac:dyDescent="0.3">
      <c r="A148" s="26">
        <v>139</v>
      </c>
      <c r="B148" s="62"/>
      <c r="C148" s="62"/>
      <c r="D148" s="62"/>
      <c r="E148" s="62"/>
      <c r="F148" s="62"/>
      <c r="G148" s="62"/>
      <c r="H148" s="62"/>
      <c r="I148" s="62"/>
      <c r="J148" s="62"/>
    </row>
    <row r="149" spans="1:10" x14ac:dyDescent="0.3">
      <c r="A149" s="26">
        <v>140</v>
      </c>
      <c r="B149" s="62"/>
      <c r="C149" s="62"/>
      <c r="D149" s="62"/>
      <c r="E149" s="62"/>
      <c r="F149" s="62"/>
      <c r="G149" s="62"/>
      <c r="H149" s="62"/>
      <c r="I149" s="62"/>
      <c r="J149" s="62"/>
    </row>
    <row r="150" spans="1:10" x14ac:dyDescent="0.3">
      <c r="A150" s="26">
        <v>141</v>
      </c>
      <c r="B150" s="62"/>
      <c r="C150" s="62"/>
      <c r="D150" s="62"/>
      <c r="E150" s="62"/>
      <c r="F150" s="62"/>
      <c r="G150" s="62"/>
      <c r="H150" s="62"/>
      <c r="I150" s="62"/>
      <c r="J150" s="62"/>
    </row>
    <row r="151" spans="1:10" x14ac:dyDescent="0.3">
      <c r="A151" s="26">
        <v>142</v>
      </c>
      <c r="B151" s="62"/>
      <c r="C151" s="62"/>
      <c r="D151" s="62"/>
      <c r="E151" s="62"/>
      <c r="F151" s="62"/>
      <c r="G151" s="62"/>
      <c r="H151" s="62"/>
      <c r="I151" s="62"/>
      <c r="J151" s="62"/>
    </row>
    <row r="152" spans="1:10" x14ac:dyDescent="0.3">
      <c r="A152" s="26">
        <v>143</v>
      </c>
      <c r="B152" s="62"/>
      <c r="C152" s="62"/>
      <c r="D152" s="62"/>
      <c r="E152" s="62"/>
      <c r="F152" s="62"/>
      <c r="G152" s="62"/>
      <c r="H152" s="62"/>
      <c r="I152" s="62"/>
      <c r="J152" s="62"/>
    </row>
    <row r="153" spans="1:10" x14ac:dyDescent="0.3">
      <c r="A153" s="26">
        <v>144</v>
      </c>
      <c r="B153" s="62"/>
      <c r="C153" s="62"/>
      <c r="D153" s="62"/>
      <c r="E153" s="62"/>
      <c r="F153" s="62"/>
      <c r="G153" s="62"/>
      <c r="H153" s="62"/>
      <c r="I153" s="62"/>
      <c r="J153" s="62"/>
    </row>
    <row r="154" spans="1:10" x14ac:dyDescent="0.3">
      <c r="A154" s="26">
        <v>145</v>
      </c>
      <c r="B154" s="62"/>
      <c r="C154" s="62"/>
      <c r="D154" s="62"/>
      <c r="E154" s="62"/>
      <c r="F154" s="62"/>
      <c r="G154" s="62"/>
      <c r="H154" s="62"/>
      <c r="I154" s="62"/>
      <c r="J154" s="62"/>
    </row>
    <row r="155" spans="1:10" x14ac:dyDescent="0.3">
      <c r="A155" s="26">
        <v>146</v>
      </c>
      <c r="B155" s="62"/>
      <c r="C155" s="62"/>
      <c r="D155" s="62"/>
      <c r="E155" s="62"/>
      <c r="F155" s="62"/>
      <c r="G155" s="62"/>
      <c r="H155" s="62"/>
      <c r="I155" s="62"/>
      <c r="J155" s="62"/>
    </row>
    <row r="156" spans="1:10" x14ac:dyDescent="0.3">
      <c r="A156" s="26">
        <v>147</v>
      </c>
      <c r="B156" s="62"/>
      <c r="C156" s="62"/>
      <c r="D156" s="62"/>
      <c r="E156" s="62"/>
      <c r="F156" s="62"/>
      <c r="G156" s="62"/>
      <c r="H156" s="62"/>
      <c r="I156" s="62"/>
      <c r="J156" s="62"/>
    </row>
    <row r="157" spans="1:10" x14ac:dyDescent="0.3">
      <c r="A157" s="26">
        <v>148</v>
      </c>
      <c r="B157" s="62"/>
      <c r="C157" s="62"/>
      <c r="D157" s="62"/>
      <c r="E157" s="62"/>
      <c r="F157" s="62"/>
      <c r="G157" s="62"/>
      <c r="H157" s="62"/>
      <c r="I157" s="62"/>
      <c r="J157" s="62"/>
    </row>
    <row r="158" spans="1:10" x14ac:dyDescent="0.3">
      <c r="A158" s="26">
        <v>149</v>
      </c>
      <c r="B158" s="62"/>
      <c r="C158" s="62"/>
      <c r="D158" s="62"/>
      <c r="E158" s="62"/>
      <c r="F158" s="62"/>
      <c r="G158" s="62"/>
      <c r="H158" s="62"/>
      <c r="I158" s="62"/>
      <c r="J158" s="62"/>
    </row>
    <row r="159" spans="1:10" x14ac:dyDescent="0.3">
      <c r="A159" s="26">
        <v>150</v>
      </c>
      <c r="B159" s="62"/>
      <c r="C159" s="62"/>
      <c r="D159" s="62"/>
      <c r="E159" s="62"/>
      <c r="F159" s="62"/>
      <c r="G159" s="62"/>
      <c r="H159" s="62"/>
      <c r="I159" s="62"/>
      <c r="J159" s="62"/>
    </row>
    <row r="160" spans="1:10" x14ac:dyDescent="0.3">
      <c r="A160" s="26">
        <v>151</v>
      </c>
      <c r="B160" s="62"/>
      <c r="C160" s="62"/>
      <c r="D160" s="62"/>
      <c r="E160" s="62"/>
      <c r="F160" s="62"/>
      <c r="G160" s="62"/>
      <c r="H160" s="62"/>
      <c r="I160" s="62"/>
      <c r="J160" s="62"/>
    </row>
    <row r="161" spans="1:10" x14ac:dyDescent="0.3">
      <c r="A161" s="26">
        <v>152</v>
      </c>
      <c r="B161" s="62"/>
      <c r="C161" s="62"/>
      <c r="D161" s="62"/>
      <c r="E161" s="62"/>
      <c r="F161" s="62"/>
      <c r="G161" s="62"/>
      <c r="H161" s="62"/>
      <c r="I161" s="62"/>
      <c r="J161" s="62"/>
    </row>
    <row r="162" spans="1:10" x14ac:dyDescent="0.3">
      <c r="A162" s="26">
        <v>153</v>
      </c>
      <c r="B162" s="62"/>
      <c r="C162" s="62"/>
      <c r="D162" s="62"/>
      <c r="E162" s="62"/>
      <c r="F162" s="62"/>
      <c r="G162" s="62"/>
      <c r="H162" s="62"/>
      <c r="I162" s="62"/>
      <c r="J162" s="62"/>
    </row>
    <row r="163" spans="1:10" x14ac:dyDescent="0.3">
      <c r="A163" s="26">
        <v>154</v>
      </c>
      <c r="B163" s="62"/>
      <c r="C163" s="62"/>
      <c r="D163" s="62"/>
      <c r="E163" s="62"/>
      <c r="F163" s="62"/>
      <c r="G163" s="62"/>
      <c r="H163" s="62"/>
      <c r="I163" s="62"/>
      <c r="J163" s="62"/>
    </row>
    <row r="164" spans="1:10" x14ac:dyDescent="0.3">
      <c r="A164" s="26">
        <v>155</v>
      </c>
      <c r="B164" s="62"/>
      <c r="C164" s="62"/>
      <c r="D164" s="62"/>
      <c r="E164" s="62"/>
      <c r="F164" s="62"/>
      <c r="G164" s="62"/>
      <c r="H164" s="62"/>
      <c r="I164" s="62"/>
      <c r="J164" s="62"/>
    </row>
    <row r="165" spans="1:10" x14ac:dyDescent="0.3">
      <c r="A165" s="26">
        <v>156</v>
      </c>
      <c r="B165" s="62"/>
      <c r="C165" s="62"/>
      <c r="D165" s="62"/>
      <c r="E165" s="62"/>
      <c r="F165" s="62"/>
      <c r="G165" s="62"/>
      <c r="H165" s="62"/>
      <c r="I165" s="62"/>
      <c r="J165" s="62"/>
    </row>
    <row r="166" spans="1:10" x14ac:dyDescent="0.3">
      <c r="A166" s="26">
        <v>157</v>
      </c>
      <c r="B166" s="62"/>
      <c r="C166" s="62"/>
      <c r="D166" s="62"/>
      <c r="E166" s="62"/>
      <c r="F166" s="62"/>
      <c r="G166" s="62"/>
      <c r="H166" s="62"/>
      <c r="I166" s="62"/>
      <c r="J166" s="62"/>
    </row>
    <row r="167" spans="1:10" x14ac:dyDescent="0.3">
      <c r="A167" s="26">
        <v>158</v>
      </c>
      <c r="B167" s="62"/>
      <c r="C167" s="62"/>
      <c r="D167" s="62"/>
      <c r="E167" s="62"/>
      <c r="F167" s="62"/>
      <c r="G167" s="62"/>
      <c r="H167" s="62"/>
      <c r="I167" s="62"/>
      <c r="J167" s="62"/>
    </row>
    <row r="168" spans="1:10" x14ac:dyDescent="0.3">
      <c r="A168" s="26">
        <v>159</v>
      </c>
      <c r="B168" s="62"/>
      <c r="C168" s="62"/>
      <c r="D168" s="62"/>
      <c r="E168" s="62"/>
      <c r="F168" s="62"/>
      <c r="G168" s="62"/>
      <c r="H168" s="62"/>
      <c r="I168" s="62"/>
      <c r="J168" s="62"/>
    </row>
    <row r="169" spans="1:10" x14ac:dyDescent="0.3">
      <c r="A169" s="26">
        <v>160</v>
      </c>
      <c r="B169" s="62"/>
      <c r="C169" s="62"/>
      <c r="D169" s="62"/>
      <c r="E169" s="62"/>
      <c r="F169" s="62"/>
      <c r="G169" s="62"/>
      <c r="H169" s="62"/>
      <c r="I169" s="62"/>
      <c r="J169" s="62"/>
    </row>
    <row r="170" spans="1:10" x14ac:dyDescent="0.3">
      <c r="A170" s="26">
        <v>161</v>
      </c>
      <c r="B170" s="62"/>
      <c r="C170" s="62"/>
      <c r="D170" s="62"/>
      <c r="E170" s="62"/>
      <c r="F170" s="62"/>
      <c r="G170" s="62"/>
      <c r="H170" s="62"/>
      <c r="I170" s="62"/>
      <c r="J170" s="62"/>
    </row>
    <row r="171" spans="1:10" x14ac:dyDescent="0.3">
      <c r="A171" s="26">
        <v>162</v>
      </c>
      <c r="B171" s="62"/>
      <c r="C171" s="62"/>
      <c r="D171" s="62"/>
      <c r="E171" s="62"/>
      <c r="F171" s="62"/>
      <c r="G171" s="62"/>
      <c r="H171" s="62"/>
      <c r="I171" s="62"/>
      <c r="J171" s="62"/>
    </row>
    <row r="172" spans="1:10" x14ac:dyDescent="0.3">
      <c r="A172" s="26">
        <v>163</v>
      </c>
      <c r="B172" s="62"/>
      <c r="C172" s="62"/>
      <c r="D172" s="62"/>
      <c r="E172" s="62"/>
      <c r="F172" s="62"/>
      <c r="G172" s="62"/>
      <c r="H172" s="62"/>
      <c r="I172" s="62"/>
      <c r="J172" s="62"/>
    </row>
    <row r="173" spans="1:10" x14ac:dyDescent="0.3">
      <c r="A173" s="26">
        <v>164</v>
      </c>
      <c r="B173" s="62"/>
      <c r="C173" s="62"/>
      <c r="D173" s="62"/>
      <c r="E173" s="62"/>
      <c r="F173" s="62"/>
      <c r="G173" s="62"/>
      <c r="H173" s="62"/>
      <c r="I173" s="62"/>
      <c r="J173" s="62"/>
    </row>
    <row r="174" spans="1:10" x14ac:dyDescent="0.3">
      <c r="A174" s="26">
        <v>165</v>
      </c>
      <c r="B174" s="62"/>
      <c r="C174" s="62"/>
      <c r="D174" s="62"/>
      <c r="E174" s="62"/>
      <c r="F174" s="62"/>
      <c r="G174" s="62"/>
      <c r="H174" s="62"/>
      <c r="I174" s="62"/>
      <c r="J174" s="62"/>
    </row>
    <row r="175" spans="1:10" x14ac:dyDescent="0.3">
      <c r="A175" s="26">
        <v>166</v>
      </c>
      <c r="B175" s="62"/>
      <c r="C175" s="62"/>
      <c r="D175" s="62"/>
      <c r="E175" s="62"/>
      <c r="F175" s="62"/>
      <c r="G175" s="62"/>
      <c r="H175" s="62"/>
      <c r="I175" s="62"/>
      <c r="J175" s="62"/>
    </row>
    <row r="176" spans="1:10" x14ac:dyDescent="0.3">
      <c r="A176" s="26">
        <v>167</v>
      </c>
      <c r="B176" s="62"/>
      <c r="C176" s="62"/>
      <c r="D176" s="62"/>
      <c r="E176" s="62"/>
      <c r="F176" s="62"/>
      <c r="G176" s="62"/>
      <c r="H176" s="62"/>
      <c r="I176" s="62"/>
      <c r="J176" s="62"/>
    </row>
    <row r="177" spans="1:10" x14ac:dyDescent="0.3">
      <c r="A177" s="26">
        <v>168</v>
      </c>
      <c r="B177" s="62"/>
      <c r="C177" s="62"/>
      <c r="D177" s="62"/>
      <c r="E177" s="62"/>
      <c r="F177" s="62"/>
      <c r="G177" s="62"/>
      <c r="H177" s="62"/>
      <c r="I177" s="62"/>
      <c r="J177" s="62"/>
    </row>
    <row r="178" spans="1:10" x14ac:dyDescent="0.3">
      <c r="A178" s="26">
        <v>169</v>
      </c>
      <c r="B178" s="62"/>
      <c r="C178" s="62"/>
      <c r="D178" s="62"/>
      <c r="E178" s="62"/>
      <c r="F178" s="62"/>
      <c r="G178" s="62"/>
      <c r="H178" s="62"/>
      <c r="I178" s="62"/>
      <c r="J178" s="62"/>
    </row>
    <row r="179" spans="1:10" x14ac:dyDescent="0.3">
      <c r="A179" s="26">
        <v>170</v>
      </c>
      <c r="B179" s="62"/>
      <c r="C179" s="62"/>
      <c r="D179" s="62"/>
      <c r="E179" s="62"/>
      <c r="F179" s="62"/>
      <c r="G179" s="62"/>
      <c r="H179" s="62"/>
      <c r="I179" s="62"/>
      <c r="J179" s="62"/>
    </row>
    <row r="180" spans="1:10" x14ac:dyDescent="0.3">
      <c r="A180" s="26">
        <v>171</v>
      </c>
      <c r="B180" s="62"/>
      <c r="C180" s="62"/>
      <c r="D180" s="62"/>
      <c r="E180" s="62"/>
      <c r="F180" s="62"/>
      <c r="G180" s="62"/>
      <c r="H180" s="62"/>
      <c r="I180" s="62"/>
      <c r="J180" s="62"/>
    </row>
    <row r="181" spans="1:10" x14ac:dyDescent="0.3">
      <c r="A181" s="26">
        <v>172</v>
      </c>
      <c r="B181" s="62"/>
      <c r="C181" s="62"/>
      <c r="D181" s="62"/>
      <c r="E181" s="62"/>
      <c r="F181" s="62"/>
      <c r="G181" s="62"/>
      <c r="H181" s="62"/>
      <c r="I181" s="62"/>
      <c r="J181" s="62"/>
    </row>
    <row r="182" spans="1:10" x14ac:dyDescent="0.3">
      <c r="A182" s="26">
        <v>173</v>
      </c>
      <c r="B182" s="62"/>
      <c r="C182" s="62"/>
      <c r="D182" s="62"/>
      <c r="E182" s="62"/>
      <c r="F182" s="62"/>
      <c r="G182" s="62"/>
      <c r="H182" s="62"/>
      <c r="I182" s="62"/>
      <c r="J182" s="62"/>
    </row>
    <row r="183" spans="1:10" x14ac:dyDescent="0.3">
      <c r="A183" s="26">
        <v>174</v>
      </c>
      <c r="B183" s="62"/>
      <c r="C183" s="62"/>
      <c r="D183" s="62"/>
      <c r="E183" s="62"/>
      <c r="F183" s="62"/>
      <c r="G183" s="62"/>
      <c r="H183" s="62"/>
      <c r="I183" s="62"/>
      <c r="J183" s="62"/>
    </row>
    <row r="184" spans="1:10" x14ac:dyDescent="0.3">
      <c r="A184" s="26">
        <v>175</v>
      </c>
      <c r="B184" s="62"/>
      <c r="C184" s="62"/>
      <c r="D184" s="62"/>
      <c r="E184" s="62"/>
      <c r="F184" s="62"/>
      <c r="G184" s="62"/>
      <c r="H184" s="62"/>
      <c r="I184" s="62"/>
      <c r="J184" s="62"/>
    </row>
    <row r="185" spans="1:10" x14ac:dyDescent="0.3">
      <c r="A185" s="26">
        <v>176</v>
      </c>
      <c r="B185" s="62"/>
      <c r="C185" s="62"/>
      <c r="D185" s="62"/>
      <c r="E185" s="62"/>
      <c r="F185" s="62"/>
      <c r="G185" s="62"/>
      <c r="H185" s="62"/>
      <c r="I185" s="62"/>
      <c r="J185" s="62"/>
    </row>
    <row r="186" spans="1:10" x14ac:dyDescent="0.3">
      <c r="A186" s="26">
        <v>177</v>
      </c>
      <c r="B186" s="62"/>
      <c r="C186" s="62"/>
      <c r="D186" s="62"/>
      <c r="E186" s="62"/>
      <c r="F186" s="62"/>
      <c r="G186" s="62"/>
      <c r="H186" s="62"/>
      <c r="I186" s="62"/>
      <c r="J186" s="62"/>
    </row>
    <row r="187" spans="1:10" x14ac:dyDescent="0.3">
      <c r="A187" s="26">
        <v>178</v>
      </c>
      <c r="B187" s="62"/>
      <c r="C187" s="62"/>
      <c r="D187" s="62"/>
      <c r="E187" s="62"/>
      <c r="F187" s="62"/>
      <c r="G187" s="62"/>
      <c r="H187" s="62"/>
      <c r="I187" s="62"/>
      <c r="J187" s="62"/>
    </row>
    <row r="188" spans="1:10" x14ac:dyDescent="0.3">
      <c r="A188" s="26">
        <v>179</v>
      </c>
      <c r="B188" s="62"/>
      <c r="C188" s="62"/>
      <c r="D188" s="62"/>
      <c r="E188" s="62"/>
      <c r="F188" s="62"/>
      <c r="G188" s="62"/>
      <c r="H188" s="62"/>
      <c r="I188" s="62"/>
      <c r="J188" s="62"/>
    </row>
    <row r="189" spans="1:10" x14ac:dyDescent="0.3">
      <c r="A189" s="26">
        <v>180</v>
      </c>
      <c r="B189" s="62"/>
      <c r="C189" s="62"/>
      <c r="D189" s="62"/>
      <c r="E189" s="62"/>
      <c r="F189" s="62"/>
      <c r="G189" s="62"/>
      <c r="H189" s="62"/>
      <c r="I189" s="62"/>
      <c r="J189" s="62"/>
    </row>
    <row r="190" spans="1:10" x14ac:dyDescent="0.3">
      <c r="A190" s="26">
        <v>181</v>
      </c>
      <c r="B190" s="62"/>
      <c r="C190" s="62"/>
      <c r="D190" s="62"/>
      <c r="E190" s="62"/>
      <c r="F190" s="62"/>
      <c r="G190" s="62"/>
      <c r="H190" s="62"/>
      <c r="I190" s="62"/>
      <c r="J190" s="62"/>
    </row>
    <row r="191" spans="1:10" x14ac:dyDescent="0.3">
      <c r="A191" s="26">
        <v>182</v>
      </c>
      <c r="B191" s="62"/>
      <c r="C191" s="62"/>
      <c r="D191" s="62"/>
      <c r="E191" s="62"/>
      <c r="F191" s="62"/>
      <c r="G191" s="62"/>
      <c r="H191" s="62"/>
      <c r="I191" s="62"/>
      <c r="J191" s="62"/>
    </row>
    <row r="192" spans="1:10" x14ac:dyDescent="0.3">
      <c r="A192" s="26">
        <v>183</v>
      </c>
      <c r="B192" s="62"/>
      <c r="C192" s="62"/>
      <c r="D192" s="62"/>
      <c r="E192" s="62"/>
      <c r="F192" s="62"/>
      <c r="G192" s="62"/>
      <c r="H192" s="62"/>
      <c r="I192" s="62"/>
      <c r="J192" s="62"/>
    </row>
    <row r="193" spans="1:10" x14ac:dyDescent="0.3">
      <c r="A193" s="26">
        <v>184</v>
      </c>
      <c r="B193" s="62"/>
      <c r="C193" s="62"/>
      <c r="D193" s="62"/>
      <c r="E193" s="62"/>
      <c r="F193" s="62"/>
      <c r="G193" s="62"/>
      <c r="H193" s="62"/>
      <c r="I193" s="62"/>
      <c r="J193" s="62"/>
    </row>
    <row r="194" spans="1:10" x14ac:dyDescent="0.3">
      <c r="A194" s="26">
        <v>185</v>
      </c>
      <c r="B194" s="62"/>
      <c r="C194" s="62"/>
      <c r="D194" s="62"/>
      <c r="E194" s="62"/>
      <c r="F194" s="62"/>
      <c r="G194" s="62"/>
      <c r="H194" s="62"/>
      <c r="I194" s="62"/>
      <c r="J194" s="62"/>
    </row>
    <row r="195" spans="1:10" x14ac:dyDescent="0.3">
      <c r="A195" s="26">
        <v>186</v>
      </c>
      <c r="B195" s="62"/>
      <c r="C195" s="62"/>
      <c r="D195" s="62"/>
      <c r="E195" s="62"/>
      <c r="F195" s="62"/>
      <c r="G195" s="62"/>
      <c r="H195" s="62"/>
      <c r="I195" s="62"/>
      <c r="J195" s="62"/>
    </row>
    <row r="196" spans="1:10" x14ac:dyDescent="0.3">
      <c r="A196" s="26">
        <v>187</v>
      </c>
      <c r="B196" s="62"/>
      <c r="C196" s="62"/>
      <c r="D196" s="62"/>
      <c r="E196" s="62"/>
      <c r="F196" s="62"/>
      <c r="G196" s="62"/>
      <c r="H196" s="62"/>
      <c r="I196" s="62"/>
      <c r="J196" s="62"/>
    </row>
    <row r="197" spans="1:10" x14ac:dyDescent="0.3">
      <c r="A197" s="26">
        <v>188</v>
      </c>
      <c r="B197" s="62"/>
      <c r="C197" s="62"/>
      <c r="D197" s="62"/>
      <c r="E197" s="62"/>
      <c r="F197" s="62"/>
      <c r="G197" s="62"/>
      <c r="H197" s="62"/>
      <c r="I197" s="62"/>
      <c r="J197" s="62"/>
    </row>
    <row r="198" spans="1:10" x14ac:dyDescent="0.3">
      <c r="A198" s="26">
        <v>189</v>
      </c>
      <c r="B198" s="62"/>
      <c r="C198" s="62"/>
      <c r="D198" s="62"/>
      <c r="E198" s="62"/>
      <c r="F198" s="62"/>
      <c r="G198" s="62"/>
      <c r="H198" s="62"/>
      <c r="I198" s="62"/>
      <c r="J198" s="62"/>
    </row>
    <row r="199" spans="1:10" x14ac:dyDescent="0.3">
      <c r="A199" s="26">
        <v>190</v>
      </c>
      <c r="B199" s="62"/>
      <c r="C199" s="62"/>
      <c r="D199" s="62"/>
      <c r="E199" s="62"/>
      <c r="F199" s="62"/>
      <c r="G199" s="62"/>
      <c r="H199" s="62"/>
      <c r="I199" s="62"/>
      <c r="J199" s="62"/>
    </row>
    <row r="200" spans="1:10" x14ac:dyDescent="0.3">
      <c r="A200" s="26">
        <v>191</v>
      </c>
      <c r="B200" s="62"/>
      <c r="C200" s="62"/>
      <c r="D200" s="62"/>
      <c r="E200" s="62"/>
      <c r="F200" s="62"/>
      <c r="G200" s="62"/>
      <c r="H200" s="62"/>
      <c r="I200" s="62"/>
      <c r="J200" s="62"/>
    </row>
    <row r="201" spans="1:10" x14ac:dyDescent="0.3">
      <c r="A201" s="26">
        <v>192</v>
      </c>
      <c r="B201" s="62"/>
      <c r="C201" s="62"/>
      <c r="D201" s="62"/>
      <c r="E201" s="62"/>
      <c r="F201" s="62"/>
      <c r="G201" s="62"/>
      <c r="H201" s="62"/>
      <c r="I201" s="62"/>
      <c r="J201" s="62"/>
    </row>
    <row r="202" spans="1:10" x14ac:dyDescent="0.3">
      <c r="A202" s="26">
        <v>193</v>
      </c>
      <c r="B202" s="62"/>
      <c r="C202" s="62"/>
      <c r="D202" s="62"/>
      <c r="E202" s="62"/>
      <c r="F202" s="62"/>
      <c r="G202" s="62"/>
      <c r="H202" s="62"/>
      <c r="I202" s="62"/>
      <c r="J202" s="62"/>
    </row>
    <row r="203" spans="1:10" x14ac:dyDescent="0.3">
      <c r="A203" s="26">
        <v>194</v>
      </c>
      <c r="B203" s="62"/>
      <c r="C203" s="62"/>
      <c r="D203" s="62"/>
      <c r="E203" s="62"/>
      <c r="F203" s="62"/>
      <c r="G203" s="62"/>
      <c r="H203" s="62"/>
      <c r="I203" s="62"/>
      <c r="J203" s="62"/>
    </row>
    <row r="204" spans="1:10" x14ac:dyDescent="0.3">
      <c r="A204" s="26">
        <v>195</v>
      </c>
      <c r="B204" s="62"/>
      <c r="C204" s="62"/>
      <c r="D204" s="62"/>
      <c r="E204" s="62"/>
      <c r="F204" s="62"/>
      <c r="G204" s="62"/>
      <c r="H204" s="62"/>
      <c r="I204" s="62"/>
      <c r="J204" s="62"/>
    </row>
    <row r="205" spans="1:10" x14ac:dyDescent="0.3">
      <c r="A205" s="26">
        <v>196</v>
      </c>
      <c r="B205" s="62"/>
      <c r="C205" s="62"/>
      <c r="D205" s="62"/>
      <c r="E205" s="62"/>
      <c r="F205" s="62"/>
      <c r="G205" s="62"/>
      <c r="H205" s="62"/>
      <c r="I205" s="62"/>
      <c r="J205" s="62"/>
    </row>
    <row r="206" spans="1:10" x14ac:dyDescent="0.3">
      <c r="A206" s="26">
        <v>197</v>
      </c>
      <c r="B206" s="62"/>
      <c r="C206" s="62"/>
      <c r="D206" s="62"/>
      <c r="E206" s="62"/>
      <c r="F206" s="62"/>
      <c r="G206" s="62"/>
      <c r="H206" s="62"/>
      <c r="I206" s="62"/>
      <c r="J206" s="62"/>
    </row>
    <row r="207" spans="1:10" x14ac:dyDescent="0.3">
      <c r="A207" s="26">
        <v>198</v>
      </c>
      <c r="B207" s="62"/>
      <c r="C207" s="62"/>
      <c r="D207" s="62"/>
      <c r="E207" s="62"/>
      <c r="F207" s="62"/>
      <c r="G207" s="62"/>
      <c r="H207" s="62"/>
      <c r="I207" s="62"/>
      <c r="J207" s="62"/>
    </row>
    <row r="208" spans="1:10" x14ac:dyDescent="0.3">
      <c r="A208" s="26">
        <v>199</v>
      </c>
      <c r="B208" s="62"/>
      <c r="C208" s="62"/>
      <c r="D208" s="62"/>
      <c r="E208" s="62"/>
      <c r="F208" s="62"/>
      <c r="G208" s="62"/>
      <c r="H208" s="62"/>
      <c r="I208" s="62"/>
      <c r="J208" s="62"/>
    </row>
    <row r="209" spans="1:10" x14ac:dyDescent="0.3">
      <c r="A209" s="26">
        <v>200</v>
      </c>
      <c r="B209" s="62"/>
      <c r="C209" s="62"/>
      <c r="D209" s="62"/>
      <c r="E209" s="62"/>
      <c r="F209" s="62"/>
      <c r="G209" s="62"/>
      <c r="H209" s="62"/>
      <c r="I209" s="62"/>
      <c r="J209" s="62"/>
    </row>
    <row r="210" spans="1:10" x14ac:dyDescent="0.3">
      <c r="A210" s="26">
        <v>201</v>
      </c>
      <c r="B210" s="62"/>
      <c r="C210" s="62"/>
      <c r="D210" s="62"/>
      <c r="E210" s="62"/>
      <c r="F210" s="62"/>
      <c r="G210" s="62"/>
      <c r="H210" s="62"/>
      <c r="I210" s="62"/>
      <c r="J210" s="62"/>
    </row>
    <row r="211" spans="1:10" x14ac:dyDescent="0.3">
      <c r="A211" s="26">
        <v>202</v>
      </c>
      <c r="B211" s="62"/>
      <c r="C211" s="62"/>
      <c r="D211" s="62"/>
      <c r="E211" s="62"/>
      <c r="F211" s="62"/>
      <c r="G211" s="62"/>
      <c r="H211" s="62"/>
      <c r="I211" s="62"/>
      <c r="J211" s="62"/>
    </row>
    <row r="212" spans="1:10" x14ac:dyDescent="0.3">
      <c r="A212" s="26">
        <v>203</v>
      </c>
      <c r="B212" s="62"/>
      <c r="C212" s="62"/>
      <c r="D212" s="62"/>
      <c r="E212" s="62"/>
      <c r="F212" s="62"/>
      <c r="G212" s="62"/>
      <c r="H212" s="62"/>
      <c r="I212" s="62"/>
      <c r="J212" s="62"/>
    </row>
    <row r="213" spans="1:10" x14ac:dyDescent="0.3">
      <c r="A213" s="26">
        <v>204</v>
      </c>
      <c r="B213" s="62"/>
      <c r="C213" s="62"/>
      <c r="D213" s="62"/>
      <c r="E213" s="62"/>
      <c r="F213" s="62"/>
      <c r="G213" s="62"/>
      <c r="H213" s="62"/>
      <c r="I213" s="62"/>
      <c r="J213" s="62"/>
    </row>
    <row r="214" spans="1:10" x14ac:dyDescent="0.3">
      <c r="A214" s="26">
        <v>205</v>
      </c>
      <c r="B214" s="62"/>
      <c r="C214" s="62"/>
      <c r="D214" s="62"/>
      <c r="E214" s="62"/>
      <c r="F214" s="62"/>
      <c r="G214" s="62"/>
      <c r="H214" s="62"/>
      <c r="I214" s="62"/>
      <c r="J214" s="62"/>
    </row>
    <row r="215" spans="1:10" x14ac:dyDescent="0.3">
      <c r="A215" s="26">
        <v>206</v>
      </c>
      <c r="B215" s="62"/>
      <c r="C215" s="62"/>
      <c r="D215" s="62"/>
      <c r="E215" s="62"/>
      <c r="F215" s="62"/>
      <c r="G215" s="62"/>
      <c r="H215" s="62"/>
      <c r="I215" s="62"/>
      <c r="J215" s="62"/>
    </row>
    <row r="216" spans="1:10" x14ac:dyDescent="0.3">
      <c r="A216" s="26">
        <v>207</v>
      </c>
      <c r="B216" s="62"/>
      <c r="C216" s="62"/>
      <c r="D216" s="62"/>
      <c r="E216" s="62"/>
      <c r="F216" s="62"/>
      <c r="G216" s="62"/>
      <c r="H216" s="62"/>
      <c r="I216" s="62"/>
      <c r="J216" s="62"/>
    </row>
    <row r="217" spans="1:10" x14ac:dyDescent="0.3">
      <c r="A217" s="26">
        <v>208</v>
      </c>
      <c r="B217" s="62"/>
      <c r="C217" s="62"/>
      <c r="D217" s="62"/>
      <c r="E217" s="62"/>
      <c r="F217" s="62"/>
      <c r="G217" s="62"/>
      <c r="H217" s="62"/>
      <c r="I217" s="62"/>
      <c r="J217" s="62"/>
    </row>
    <row r="218" spans="1:10" x14ac:dyDescent="0.3">
      <c r="A218" s="26">
        <v>209</v>
      </c>
      <c r="B218" s="62"/>
      <c r="C218" s="62"/>
      <c r="D218" s="62"/>
      <c r="E218" s="62"/>
      <c r="F218" s="62"/>
      <c r="G218" s="62"/>
      <c r="H218" s="62"/>
      <c r="I218" s="62"/>
      <c r="J218" s="62"/>
    </row>
    <row r="219" spans="1:10" x14ac:dyDescent="0.3">
      <c r="A219" s="26">
        <v>210</v>
      </c>
      <c r="B219" s="62"/>
      <c r="C219" s="62"/>
      <c r="D219" s="62"/>
      <c r="E219" s="62"/>
      <c r="F219" s="62"/>
      <c r="G219" s="62"/>
      <c r="H219" s="62"/>
      <c r="I219" s="62"/>
      <c r="J219" s="62"/>
    </row>
    <row r="220" spans="1:10" x14ac:dyDescent="0.3">
      <c r="A220" s="26">
        <v>211</v>
      </c>
      <c r="B220" s="62"/>
      <c r="C220" s="62"/>
      <c r="D220" s="62"/>
      <c r="E220" s="62"/>
      <c r="F220" s="62"/>
      <c r="G220" s="62"/>
      <c r="H220" s="62"/>
      <c r="I220" s="62"/>
      <c r="J220" s="62"/>
    </row>
    <row r="221" spans="1:10" x14ac:dyDescent="0.3">
      <c r="A221" s="26">
        <v>212</v>
      </c>
      <c r="B221" s="62"/>
      <c r="C221" s="62"/>
      <c r="D221" s="62"/>
      <c r="E221" s="62"/>
      <c r="F221" s="62"/>
      <c r="G221" s="62"/>
      <c r="H221" s="62"/>
      <c r="I221" s="62"/>
      <c r="J221" s="62"/>
    </row>
    <row r="222" spans="1:10" x14ac:dyDescent="0.3">
      <c r="A222" s="26">
        <v>213</v>
      </c>
      <c r="B222" s="62"/>
      <c r="C222" s="62"/>
      <c r="D222" s="62"/>
      <c r="E222" s="62"/>
      <c r="F222" s="62"/>
      <c r="G222" s="62"/>
      <c r="H222" s="62"/>
      <c r="I222" s="62"/>
      <c r="J222" s="62"/>
    </row>
    <row r="223" spans="1:10" x14ac:dyDescent="0.3">
      <c r="A223" s="26">
        <v>214</v>
      </c>
      <c r="B223" s="62"/>
      <c r="C223" s="62"/>
      <c r="D223" s="62"/>
      <c r="E223" s="62"/>
      <c r="F223" s="62"/>
      <c r="G223" s="62"/>
      <c r="H223" s="62"/>
      <c r="I223" s="62"/>
      <c r="J223" s="62"/>
    </row>
    <row r="224" spans="1:10" x14ac:dyDescent="0.3">
      <c r="A224" s="26">
        <v>215</v>
      </c>
      <c r="B224" s="62"/>
      <c r="C224" s="62"/>
      <c r="D224" s="62"/>
      <c r="E224" s="62"/>
      <c r="F224" s="62"/>
      <c r="G224" s="62"/>
      <c r="H224" s="62"/>
      <c r="I224" s="62"/>
      <c r="J224" s="62"/>
    </row>
    <row r="225" spans="1:10" x14ac:dyDescent="0.3">
      <c r="A225" s="26">
        <v>216</v>
      </c>
      <c r="B225" s="62"/>
      <c r="C225" s="62"/>
      <c r="D225" s="62"/>
      <c r="E225" s="62"/>
      <c r="F225" s="62"/>
      <c r="G225" s="62"/>
      <c r="H225" s="62"/>
      <c r="I225" s="62"/>
      <c r="J225" s="62"/>
    </row>
    <row r="226" spans="1:10" x14ac:dyDescent="0.3">
      <c r="A226" s="26">
        <v>217</v>
      </c>
      <c r="B226" s="62"/>
      <c r="C226" s="62"/>
      <c r="D226" s="62"/>
      <c r="E226" s="62"/>
      <c r="F226" s="62"/>
      <c r="G226" s="62"/>
      <c r="H226" s="62"/>
      <c r="I226" s="62"/>
      <c r="J226" s="62"/>
    </row>
    <row r="227" spans="1:10" x14ac:dyDescent="0.3">
      <c r="A227" s="26">
        <v>218</v>
      </c>
      <c r="B227" s="62"/>
      <c r="C227" s="62"/>
      <c r="D227" s="62"/>
      <c r="E227" s="62"/>
      <c r="F227" s="62"/>
      <c r="G227" s="62"/>
      <c r="H227" s="62"/>
      <c r="I227" s="62"/>
      <c r="J227" s="62"/>
    </row>
    <row r="228" spans="1:10" x14ac:dyDescent="0.3">
      <c r="A228" s="26">
        <v>219</v>
      </c>
      <c r="B228" s="62"/>
      <c r="C228" s="62"/>
      <c r="D228" s="62"/>
      <c r="E228" s="62"/>
      <c r="F228" s="62"/>
      <c r="G228" s="62"/>
      <c r="H228" s="62"/>
      <c r="I228" s="62"/>
      <c r="J228" s="62"/>
    </row>
    <row r="229" spans="1:10" x14ac:dyDescent="0.3">
      <c r="A229" s="26">
        <v>220</v>
      </c>
      <c r="B229" s="62"/>
      <c r="C229" s="62"/>
      <c r="D229" s="62"/>
      <c r="E229" s="62"/>
      <c r="F229" s="62"/>
      <c r="G229" s="62"/>
      <c r="H229" s="62"/>
      <c r="I229" s="62"/>
      <c r="J229" s="62"/>
    </row>
    <row r="230" spans="1:10" x14ac:dyDescent="0.3">
      <c r="A230" s="26">
        <v>221</v>
      </c>
      <c r="B230" s="62"/>
      <c r="C230" s="62"/>
      <c r="D230" s="62"/>
      <c r="E230" s="62"/>
      <c r="F230" s="62"/>
      <c r="G230" s="62"/>
      <c r="H230" s="62"/>
      <c r="I230" s="62"/>
      <c r="J230" s="62"/>
    </row>
    <row r="231" spans="1:10" x14ac:dyDescent="0.3">
      <c r="A231" s="26">
        <v>222</v>
      </c>
      <c r="B231" s="62"/>
      <c r="C231" s="62"/>
      <c r="D231" s="62"/>
      <c r="E231" s="62"/>
      <c r="F231" s="62"/>
      <c r="G231" s="62"/>
      <c r="H231" s="62"/>
      <c r="I231" s="62"/>
      <c r="J231" s="62"/>
    </row>
    <row r="232" spans="1:10" x14ac:dyDescent="0.3">
      <c r="A232" s="26">
        <v>223</v>
      </c>
      <c r="B232" s="62"/>
      <c r="C232" s="62"/>
      <c r="D232" s="62"/>
      <c r="E232" s="62"/>
      <c r="F232" s="62"/>
      <c r="G232" s="62"/>
      <c r="H232" s="62"/>
      <c r="I232" s="62"/>
      <c r="J232" s="62"/>
    </row>
    <row r="233" spans="1:10" x14ac:dyDescent="0.3">
      <c r="A233" s="26">
        <v>224</v>
      </c>
      <c r="B233" s="62"/>
      <c r="C233" s="62"/>
      <c r="D233" s="62"/>
      <c r="E233" s="62"/>
      <c r="F233" s="62"/>
      <c r="G233" s="62"/>
      <c r="H233" s="62"/>
      <c r="I233" s="62"/>
      <c r="J233" s="62"/>
    </row>
    <row r="234" spans="1:10" x14ac:dyDescent="0.3">
      <c r="A234" s="26">
        <v>225</v>
      </c>
      <c r="B234" s="62"/>
      <c r="C234" s="62"/>
      <c r="D234" s="62"/>
      <c r="E234" s="62"/>
      <c r="F234" s="62"/>
      <c r="G234" s="62"/>
      <c r="H234" s="62"/>
      <c r="I234" s="62"/>
      <c r="J234" s="62"/>
    </row>
    <row r="235" spans="1:10" x14ac:dyDescent="0.3">
      <c r="A235" s="26">
        <v>226</v>
      </c>
      <c r="B235" s="62"/>
      <c r="C235" s="62"/>
      <c r="D235" s="62"/>
      <c r="E235" s="62"/>
      <c r="F235" s="62"/>
      <c r="G235" s="62"/>
      <c r="H235" s="62"/>
      <c r="I235" s="62"/>
      <c r="J235" s="62"/>
    </row>
    <row r="236" spans="1:10" x14ac:dyDescent="0.3">
      <c r="A236" s="26">
        <v>227</v>
      </c>
      <c r="B236" s="62"/>
      <c r="C236" s="62"/>
      <c r="D236" s="62"/>
      <c r="E236" s="62"/>
      <c r="F236" s="62"/>
      <c r="G236" s="62"/>
      <c r="H236" s="62"/>
      <c r="I236" s="62"/>
      <c r="J236" s="62"/>
    </row>
    <row r="237" spans="1:10" x14ac:dyDescent="0.3">
      <c r="A237" s="26">
        <v>228</v>
      </c>
      <c r="B237" s="62"/>
      <c r="C237" s="62"/>
      <c r="D237" s="62"/>
      <c r="E237" s="62"/>
      <c r="F237" s="62"/>
      <c r="G237" s="62"/>
      <c r="H237" s="62"/>
      <c r="I237" s="62"/>
      <c r="J237" s="62"/>
    </row>
    <row r="238" spans="1:10" x14ac:dyDescent="0.3">
      <c r="A238" s="26">
        <v>229</v>
      </c>
      <c r="B238" s="62"/>
      <c r="C238" s="62"/>
      <c r="D238" s="62"/>
      <c r="E238" s="62"/>
      <c r="F238" s="62"/>
      <c r="G238" s="62"/>
      <c r="H238" s="62"/>
      <c r="I238" s="62"/>
      <c r="J238" s="62"/>
    </row>
    <row r="239" spans="1:10" x14ac:dyDescent="0.3">
      <c r="A239" s="26">
        <v>230</v>
      </c>
      <c r="B239" s="62"/>
      <c r="C239" s="62"/>
      <c r="D239" s="62"/>
      <c r="E239" s="62"/>
      <c r="F239" s="62"/>
      <c r="G239" s="62"/>
      <c r="H239" s="62"/>
      <c r="I239" s="62"/>
      <c r="J239" s="62"/>
    </row>
    <row r="240" spans="1:10" x14ac:dyDescent="0.3">
      <c r="A240" s="26">
        <v>231</v>
      </c>
      <c r="B240" s="62"/>
      <c r="C240" s="62"/>
      <c r="D240" s="62"/>
      <c r="E240" s="62"/>
      <c r="F240" s="62"/>
      <c r="G240" s="62"/>
      <c r="H240" s="62"/>
      <c r="I240" s="62"/>
      <c r="J240" s="62"/>
    </row>
    <row r="241" spans="1:10" x14ac:dyDescent="0.3">
      <c r="A241" s="26">
        <v>232</v>
      </c>
      <c r="B241" s="62"/>
      <c r="C241" s="62"/>
      <c r="D241" s="62"/>
      <c r="E241" s="62"/>
      <c r="F241" s="62"/>
      <c r="G241" s="62"/>
      <c r="H241" s="62"/>
      <c r="I241" s="62"/>
      <c r="J241" s="62"/>
    </row>
    <row r="242" spans="1:10" x14ac:dyDescent="0.3">
      <c r="A242" s="26">
        <v>233</v>
      </c>
      <c r="B242" s="62"/>
      <c r="C242" s="62"/>
      <c r="D242" s="62"/>
      <c r="E242" s="62"/>
      <c r="F242" s="62"/>
      <c r="G242" s="62"/>
      <c r="H242" s="62"/>
      <c r="I242" s="62"/>
      <c r="J242" s="62"/>
    </row>
    <row r="243" spans="1:10" x14ac:dyDescent="0.3">
      <c r="A243" s="26">
        <v>234</v>
      </c>
      <c r="B243" s="62"/>
      <c r="C243" s="62"/>
      <c r="D243" s="62"/>
      <c r="E243" s="62"/>
      <c r="F243" s="62"/>
      <c r="G243" s="62"/>
      <c r="H243" s="62"/>
      <c r="I243" s="62"/>
      <c r="J243" s="62"/>
    </row>
    <row r="244" spans="1:10" x14ac:dyDescent="0.3">
      <c r="A244" s="26">
        <v>235</v>
      </c>
      <c r="B244" s="62"/>
      <c r="C244" s="62"/>
      <c r="D244" s="62"/>
      <c r="E244" s="62"/>
      <c r="F244" s="62"/>
      <c r="G244" s="62"/>
      <c r="H244" s="62"/>
      <c r="I244" s="62"/>
      <c r="J244" s="62"/>
    </row>
    <row r="245" spans="1:10" x14ac:dyDescent="0.3">
      <c r="A245" s="26">
        <v>236</v>
      </c>
      <c r="B245" s="62"/>
      <c r="C245" s="62"/>
      <c r="D245" s="62"/>
      <c r="E245" s="62"/>
      <c r="F245" s="62"/>
      <c r="G245" s="62"/>
      <c r="H245" s="62"/>
      <c r="I245" s="62"/>
      <c r="J245" s="62"/>
    </row>
    <row r="246" spans="1:10" x14ac:dyDescent="0.3">
      <c r="A246" s="26">
        <v>237</v>
      </c>
      <c r="B246" s="62"/>
      <c r="C246" s="62"/>
      <c r="D246" s="62"/>
      <c r="E246" s="62"/>
      <c r="F246" s="62"/>
      <c r="G246" s="62"/>
      <c r="H246" s="62"/>
      <c r="I246" s="62"/>
      <c r="J246" s="62"/>
    </row>
    <row r="247" spans="1:10" x14ac:dyDescent="0.3">
      <c r="A247" s="26">
        <v>238</v>
      </c>
      <c r="B247" s="62"/>
      <c r="C247" s="62"/>
      <c r="D247" s="62"/>
      <c r="E247" s="62"/>
      <c r="F247" s="62"/>
      <c r="G247" s="62"/>
      <c r="H247" s="62"/>
      <c r="I247" s="62"/>
      <c r="J247" s="62"/>
    </row>
    <row r="248" spans="1:10" x14ac:dyDescent="0.3">
      <c r="A248" s="26">
        <v>239</v>
      </c>
      <c r="B248" s="62"/>
      <c r="C248" s="62"/>
      <c r="D248" s="62"/>
      <c r="E248" s="62"/>
      <c r="F248" s="62"/>
      <c r="G248" s="62"/>
      <c r="H248" s="62"/>
      <c r="I248" s="62"/>
      <c r="J248" s="62"/>
    </row>
    <row r="249" spans="1:10" x14ac:dyDescent="0.3">
      <c r="A249" s="26">
        <v>240</v>
      </c>
      <c r="B249" s="62"/>
      <c r="C249" s="62"/>
      <c r="D249" s="62"/>
      <c r="E249" s="62"/>
      <c r="F249" s="62"/>
      <c r="G249" s="62"/>
      <c r="H249" s="62"/>
      <c r="I249" s="62"/>
      <c r="J249" s="62"/>
    </row>
    <row r="250" spans="1:10" x14ac:dyDescent="0.3">
      <c r="A250" s="26">
        <v>241</v>
      </c>
      <c r="B250" s="62"/>
      <c r="C250" s="62"/>
      <c r="D250" s="62"/>
      <c r="E250" s="62"/>
      <c r="F250" s="62"/>
      <c r="G250" s="62"/>
      <c r="H250" s="62"/>
      <c r="I250" s="62"/>
      <c r="J250" s="62"/>
    </row>
    <row r="251" spans="1:10" x14ac:dyDescent="0.3">
      <c r="A251" s="26">
        <v>242</v>
      </c>
      <c r="B251" s="62"/>
      <c r="C251" s="62"/>
      <c r="D251" s="62"/>
      <c r="E251" s="62"/>
      <c r="F251" s="62"/>
      <c r="G251" s="62"/>
      <c r="H251" s="62"/>
      <c r="I251" s="62"/>
      <c r="J251" s="62"/>
    </row>
    <row r="252" spans="1:10" x14ac:dyDescent="0.3">
      <c r="A252" s="26">
        <v>243</v>
      </c>
      <c r="B252" s="62"/>
      <c r="C252" s="62"/>
      <c r="D252" s="62"/>
      <c r="E252" s="62"/>
      <c r="F252" s="62"/>
      <c r="G252" s="62"/>
      <c r="H252" s="62"/>
      <c r="I252" s="62"/>
      <c r="J252" s="62"/>
    </row>
    <row r="253" spans="1:10" x14ac:dyDescent="0.3">
      <c r="A253" s="26">
        <v>244</v>
      </c>
      <c r="B253" s="62"/>
      <c r="C253" s="62"/>
      <c r="D253" s="62"/>
      <c r="E253" s="62"/>
      <c r="F253" s="62"/>
      <c r="G253" s="62"/>
      <c r="H253" s="62"/>
      <c r="I253" s="62"/>
      <c r="J253" s="62"/>
    </row>
    <row r="254" spans="1:10" x14ac:dyDescent="0.3">
      <c r="A254" s="26">
        <v>245</v>
      </c>
      <c r="B254" s="62"/>
      <c r="C254" s="62"/>
      <c r="D254" s="62"/>
      <c r="E254" s="62"/>
      <c r="F254" s="62"/>
      <c r="G254" s="62"/>
      <c r="H254" s="62"/>
      <c r="I254" s="62"/>
      <c r="J254" s="62"/>
    </row>
    <row r="255" spans="1:10" x14ac:dyDescent="0.3">
      <c r="A255" s="26">
        <v>246</v>
      </c>
      <c r="B255" s="62"/>
      <c r="C255" s="62"/>
      <c r="D255" s="62"/>
      <c r="E255" s="62"/>
      <c r="F255" s="62"/>
      <c r="G255" s="62"/>
      <c r="H255" s="62"/>
      <c r="I255" s="62"/>
      <c r="J255" s="62"/>
    </row>
    <row r="256" spans="1:10" x14ac:dyDescent="0.3">
      <c r="A256" s="26">
        <v>247</v>
      </c>
      <c r="B256" s="62"/>
      <c r="C256" s="62"/>
      <c r="D256" s="62"/>
      <c r="E256" s="62"/>
      <c r="F256" s="62"/>
      <c r="G256" s="62"/>
      <c r="H256" s="62"/>
      <c r="I256" s="62"/>
      <c r="J256" s="62"/>
    </row>
    <row r="257" spans="1:10" x14ac:dyDescent="0.3">
      <c r="A257" s="26">
        <v>248</v>
      </c>
      <c r="B257" s="62"/>
      <c r="C257" s="62"/>
      <c r="D257" s="62"/>
      <c r="E257" s="62"/>
      <c r="F257" s="62"/>
      <c r="G257" s="62"/>
      <c r="H257" s="62"/>
      <c r="I257" s="62"/>
      <c r="J257" s="62"/>
    </row>
    <row r="258" spans="1:10" x14ac:dyDescent="0.3">
      <c r="A258" s="26">
        <v>249</v>
      </c>
      <c r="B258" s="62"/>
      <c r="C258" s="62"/>
      <c r="D258" s="62"/>
      <c r="E258" s="62"/>
      <c r="F258" s="62"/>
      <c r="G258" s="62"/>
      <c r="H258" s="62"/>
      <c r="I258" s="62"/>
      <c r="J258" s="62"/>
    </row>
    <row r="259" spans="1:10" x14ac:dyDescent="0.3">
      <c r="A259" s="26">
        <v>250</v>
      </c>
      <c r="B259" s="62"/>
      <c r="C259" s="62"/>
      <c r="D259" s="62"/>
      <c r="E259" s="62"/>
      <c r="F259" s="62"/>
      <c r="G259" s="62"/>
      <c r="H259" s="62"/>
      <c r="I259" s="62"/>
      <c r="J259" s="62"/>
    </row>
    <row r="260" spans="1:10" x14ac:dyDescent="0.3">
      <c r="A260" s="26">
        <v>251</v>
      </c>
      <c r="B260" s="62"/>
      <c r="C260" s="62"/>
      <c r="D260" s="62"/>
      <c r="E260" s="62"/>
      <c r="F260" s="62"/>
      <c r="G260" s="62"/>
      <c r="H260" s="62"/>
      <c r="I260" s="62"/>
      <c r="J260" s="62"/>
    </row>
    <row r="261" spans="1:10" x14ac:dyDescent="0.3">
      <c r="A261" s="26">
        <v>252</v>
      </c>
      <c r="B261" s="62"/>
      <c r="C261" s="62"/>
      <c r="D261" s="62"/>
      <c r="E261" s="62"/>
      <c r="F261" s="62"/>
      <c r="G261" s="62"/>
      <c r="H261" s="62"/>
      <c r="I261" s="62"/>
      <c r="J261" s="62"/>
    </row>
    <row r="262" spans="1:10" x14ac:dyDescent="0.3">
      <c r="A262" s="26">
        <v>253</v>
      </c>
      <c r="B262" s="62"/>
      <c r="C262" s="62"/>
      <c r="D262" s="62"/>
      <c r="E262" s="62"/>
      <c r="F262" s="62"/>
      <c r="G262" s="62"/>
      <c r="H262" s="62"/>
      <c r="I262" s="62"/>
      <c r="J262" s="62"/>
    </row>
    <row r="263" spans="1:10" x14ac:dyDescent="0.3">
      <c r="A263" s="26">
        <v>254</v>
      </c>
      <c r="B263" s="62"/>
      <c r="C263" s="62"/>
      <c r="D263" s="62"/>
      <c r="E263" s="62"/>
      <c r="F263" s="62"/>
      <c r="G263" s="62"/>
      <c r="H263" s="62"/>
      <c r="I263" s="62"/>
      <c r="J263" s="62"/>
    </row>
    <row r="264" spans="1:10" x14ac:dyDescent="0.3">
      <c r="A264" s="26">
        <v>255</v>
      </c>
      <c r="B264" s="62"/>
      <c r="C264" s="62"/>
      <c r="D264" s="62"/>
      <c r="E264" s="62"/>
      <c r="F264" s="62"/>
      <c r="G264" s="62"/>
      <c r="H264" s="62"/>
      <c r="I264" s="62"/>
      <c r="J264" s="62"/>
    </row>
    <row r="265" spans="1:10" x14ac:dyDescent="0.3">
      <c r="A265" s="26">
        <v>256</v>
      </c>
      <c r="B265" s="62"/>
      <c r="C265" s="62"/>
      <c r="D265" s="62"/>
      <c r="E265" s="62"/>
      <c r="F265" s="62"/>
      <c r="G265" s="62"/>
      <c r="H265" s="62"/>
      <c r="I265" s="62"/>
      <c r="J265" s="62"/>
    </row>
    <row r="266" spans="1:10" x14ac:dyDescent="0.3">
      <c r="A266" s="26">
        <v>257</v>
      </c>
      <c r="B266" s="62"/>
      <c r="C266" s="62"/>
      <c r="D266" s="62"/>
      <c r="E266" s="62"/>
      <c r="F266" s="62"/>
      <c r="G266" s="62"/>
      <c r="H266" s="62"/>
      <c r="I266" s="62"/>
      <c r="J266" s="62"/>
    </row>
    <row r="267" spans="1:10" x14ac:dyDescent="0.3">
      <c r="A267" s="26">
        <v>258</v>
      </c>
      <c r="B267" s="62"/>
      <c r="C267" s="62"/>
      <c r="D267" s="62"/>
      <c r="E267" s="62"/>
      <c r="F267" s="62"/>
      <c r="G267" s="62"/>
      <c r="H267" s="62"/>
      <c r="I267" s="62"/>
      <c r="J267" s="62"/>
    </row>
    <row r="268" spans="1:10" x14ac:dyDescent="0.3">
      <c r="A268" s="26">
        <v>259</v>
      </c>
      <c r="B268" s="62"/>
      <c r="C268" s="62"/>
      <c r="D268" s="62"/>
      <c r="E268" s="62"/>
      <c r="F268" s="62"/>
      <c r="G268" s="62"/>
      <c r="H268" s="62"/>
      <c r="I268" s="62"/>
      <c r="J268" s="62"/>
    </row>
    <row r="269" spans="1:10" x14ac:dyDescent="0.3">
      <c r="A269" s="26">
        <v>260</v>
      </c>
      <c r="B269" s="62"/>
      <c r="C269" s="62"/>
      <c r="D269" s="62"/>
      <c r="E269" s="62"/>
      <c r="F269" s="62"/>
      <c r="G269" s="62"/>
      <c r="H269" s="62"/>
      <c r="I269" s="62"/>
      <c r="J269" s="62"/>
    </row>
    <row r="270" spans="1:10" x14ac:dyDescent="0.3">
      <c r="A270" s="26">
        <v>261</v>
      </c>
      <c r="B270" s="62"/>
      <c r="C270" s="62"/>
      <c r="D270" s="62"/>
      <c r="E270" s="62"/>
      <c r="F270" s="62"/>
      <c r="G270" s="62"/>
      <c r="H270" s="62"/>
      <c r="I270" s="62"/>
      <c r="J270" s="62"/>
    </row>
    <row r="271" spans="1:10" x14ac:dyDescent="0.3">
      <c r="A271" s="26">
        <v>262</v>
      </c>
      <c r="B271" s="62"/>
      <c r="C271" s="62"/>
      <c r="D271" s="62"/>
      <c r="E271" s="62"/>
      <c r="F271" s="62"/>
      <c r="G271" s="62"/>
      <c r="H271" s="62"/>
      <c r="I271" s="62"/>
      <c r="J271" s="62"/>
    </row>
    <row r="272" spans="1:10" x14ac:dyDescent="0.3">
      <c r="A272" s="26">
        <v>263</v>
      </c>
      <c r="B272" s="62"/>
      <c r="C272" s="62"/>
      <c r="D272" s="62"/>
      <c r="E272" s="62"/>
      <c r="F272" s="62"/>
      <c r="G272" s="62"/>
      <c r="H272" s="62"/>
      <c r="I272" s="62"/>
      <c r="J272" s="62"/>
    </row>
    <row r="273" spans="1:10" x14ac:dyDescent="0.3">
      <c r="A273" s="26">
        <v>264</v>
      </c>
      <c r="B273" s="62"/>
      <c r="C273" s="62"/>
      <c r="D273" s="62"/>
      <c r="E273" s="62"/>
      <c r="F273" s="62"/>
      <c r="G273" s="62"/>
      <c r="H273" s="62"/>
      <c r="I273" s="62"/>
      <c r="J273" s="62"/>
    </row>
    <row r="274" spans="1:10" x14ac:dyDescent="0.3">
      <c r="A274" s="26">
        <v>265</v>
      </c>
      <c r="B274" s="62"/>
      <c r="C274" s="62"/>
      <c r="D274" s="62"/>
      <c r="E274" s="62"/>
      <c r="F274" s="62"/>
      <c r="G274" s="62"/>
      <c r="H274" s="62"/>
      <c r="I274" s="62"/>
      <c r="J274" s="62"/>
    </row>
    <row r="275" spans="1:10" x14ac:dyDescent="0.3">
      <c r="A275" s="26">
        <v>266</v>
      </c>
      <c r="B275" s="62"/>
      <c r="C275" s="62"/>
      <c r="D275" s="62"/>
      <c r="E275" s="62"/>
      <c r="F275" s="62"/>
      <c r="G275" s="62"/>
      <c r="H275" s="62"/>
      <c r="I275" s="62"/>
      <c r="J275" s="62"/>
    </row>
    <row r="276" spans="1:10" x14ac:dyDescent="0.3">
      <c r="A276" s="26">
        <v>267</v>
      </c>
      <c r="B276" s="62"/>
      <c r="C276" s="62"/>
      <c r="D276" s="62"/>
      <c r="E276" s="62"/>
      <c r="F276" s="62"/>
      <c r="G276" s="62"/>
      <c r="H276" s="62"/>
      <c r="I276" s="62"/>
      <c r="J276" s="62"/>
    </row>
    <row r="277" spans="1:10" x14ac:dyDescent="0.3">
      <c r="A277" s="26">
        <v>268</v>
      </c>
      <c r="B277" s="62"/>
      <c r="C277" s="62"/>
      <c r="D277" s="62"/>
      <c r="E277" s="62"/>
      <c r="F277" s="62"/>
      <c r="G277" s="62"/>
      <c r="H277" s="62"/>
      <c r="I277" s="62"/>
      <c r="J277" s="62"/>
    </row>
    <row r="278" spans="1:10" x14ac:dyDescent="0.3">
      <c r="A278" s="26">
        <v>269</v>
      </c>
      <c r="B278" s="62"/>
      <c r="C278" s="62"/>
      <c r="D278" s="62"/>
      <c r="E278" s="62"/>
      <c r="F278" s="62"/>
      <c r="G278" s="62"/>
      <c r="H278" s="62"/>
      <c r="I278" s="62"/>
      <c r="J278" s="62"/>
    </row>
    <row r="279" spans="1:10" x14ac:dyDescent="0.3">
      <c r="A279" s="26">
        <v>270</v>
      </c>
      <c r="B279" s="62"/>
      <c r="C279" s="62"/>
      <c r="D279" s="62"/>
      <c r="E279" s="62"/>
      <c r="F279" s="62"/>
      <c r="G279" s="62"/>
      <c r="H279" s="62"/>
      <c r="I279" s="62"/>
      <c r="J279" s="62"/>
    </row>
    <row r="280" spans="1:10" x14ac:dyDescent="0.3">
      <c r="A280" s="26">
        <v>271</v>
      </c>
      <c r="B280" s="62"/>
      <c r="C280" s="62"/>
      <c r="D280" s="62"/>
      <c r="E280" s="62"/>
      <c r="F280" s="62"/>
      <c r="G280" s="62"/>
      <c r="H280" s="62"/>
      <c r="I280" s="62"/>
      <c r="J280" s="62"/>
    </row>
    <row r="281" spans="1:10" x14ac:dyDescent="0.3">
      <c r="A281" s="26">
        <v>272</v>
      </c>
      <c r="B281" s="62"/>
      <c r="C281" s="62"/>
      <c r="D281" s="62"/>
      <c r="E281" s="62"/>
      <c r="F281" s="62"/>
      <c r="G281" s="62"/>
      <c r="H281" s="62"/>
      <c r="I281" s="62"/>
      <c r="J281" s="62"/>
    </row>
    <row r="282" spans="1:10" x14ac:dyDescent="0.3">
      <c r="A282" s="26">
        <v>273</v>
      </c>
      <c r="B282" s="62"/>
      <c r="C282" s="62"/>
      <c r="D282" s="62"/>
      <c r="E282" s="62"/>
      <c r="F282" s="62"/>
      <c r="G282" s="62"/>
      <c r="H282" s="62"/>
      <c r="I282" s="62"/>
      <c r="J282" s="62"/>
    </row>
    <row r="283" spans="1:10" x14ac:dyDescent="0.3">
      <c r="A283" s="26">
        <v>274</v>
      </c>
      <c r="B283" s="62"/>
      <c r="C283" s="62"/>
      <c r="D283" s="62"/>
      <c r="E283" s="62"/>
      <c r="F283" s="62"/>
      <c r="G283" s="62"/>
      <c r="H283" s="62"/>
      <c r="I283" s="62"/>
      <c r="J283" s="62"/>
    </row>
    <row r="284" spans="1:10" x14ac:dyDescent="0.3">
      <c r="A284" s="26">
        <v>275</v>
      </c>
      <c r="B284" s="62"/>
      <c r="C284" s="62"/>
      <c r="D284" s="62"/>
      <c r="E284" s="62"/>
      <c r="F284" s="62"/>
      <c r="G284" s="62"/>
      <c r="H284" s="62"/>
      <c r="I284" s="62"/>
      <c r="J284" s="62"/>
    </row>
    <row r="285" spans="1:10" x14ac:dyDescent="0.3">
      <c r="A285" s="26">
        <v>276</v>
      </c>
      <c r="B285" s="62"/>
      <c r="C285" s="62"/>
      <c r="D285" s="62"/>
      <c r="E285" s="62"/>
      <c r="F285" s="62"/>
      <c r="G285" s="62"/>
      <c r="H285" s="62"/>
      <c r="I285" s="62"/>
      <c r="J285" s="62"/>
    </row>
    <row r="286" spans="1:10" x14ac:dyDescent="0.3">
      <c r="A286" s="26">
        <v>277</v>
      </c>
      <c r="B286" s="62"/>
      <c r="C286" s="62"/>
      <c r="D286" s="62"/>
      <c r="E286" s="62"/>
      <c r="F286" s="62"/>
      <c r="G286" s="62"/>
      <c r="H286" s="62"/>
      <c r="I286" s="62"/>
      <c r="J286" s="62"/>
    </row>
    <row r="287" spans="1:10" x14ac:dyDescent="0.3">
      <c r="A287" s="26">
        <v>278</v>
      </c>
      <c r="B287" s="62"/>
      <c r="C287" s="62"/>
      <c r="D287" s="62"/>
      <c r="E287" s="62"/>
      <c r="F287" s="62"/>
      <c r="G287" s="62"/>
      <c r="H287" s="62"/>
      <c r="I287" s="62"/>
      <c r="J287" s="62"/>
    </row>
    <row r="288" spans="1:10" x14ac:dyDescent="0.3">
      <c r="A288" s="26">
        <v>279</v>
      </c>
      <c r="B288" s="62"/>
      <c r="C288" s="62"/>
      <c r="D288" s="62"/>
      <c r="E288" s="62"/>
      <c r="F288" s="62"/>
      <c r="G288" s="62"/>
      <c r="H288" s="62"/>
      <c r="I288" s="62"/>
      <c r="J288" s="62"/>
    </row>
    <row r="289" spans="1:10" x14ac:dyDescent="0.3">
      <c r="A289" s="26">
        <v>280</v>
      </c>
      <c r="B289" s="62"/>
      <c r="C289" s="62"/>
      <c r="D289" s="62"/>
      <c r="E289" s="62"/>
      <c r="F289" s="62"/>
      <c r="G289" s="62"/>
      <c r="H289" s="62"/>
      <c r="I289" s="62"/>
      <c r="J289" s="62"/>
    </row>
    <row r="290" spans="1:10" x14ac:dyDescent="0.3">
      <c r="A290" s="26">
        <v>281</v>
      </c>
      <c r="B290" s="62"/>
      <c r="C290" s="62"/>
      <c r="D290" s="62"/>
      <c r="E290" s="62"/>
      <c r="F290" s="62"/>
      <c r="G290" s="62"/>
      <c r="H290" s="62"/>
      <c r="I290" s="62"/>
      <c r="J290" s="62"/>
    </row>
    <row r="291" spans="1:10" x14ac:dyDescent="0.3">
      <c r="A291" s="26">
        <v>282</v>
      </c>
      <c r="B291" s="62"/>
      <c r="C291" s="62"/>
      <c r="D291" s="62"/>
      <c r="E291" s="62"/>
      <c r="F291" s="62"/>
      <c r="G291" s="62"/>
      <c r="H291" s="62"/>
      <c r="I291" s="62"/>
      <c r="J291" s="62"/>
    </row>
    <row r="292" spans="1:10" x14ac:dyDescent="0.3">
      <c r="A292" s="26">
        <v>283</v>
      </c>
      <c r="B292" s="62"/>
      <c r="C292" s="62"/>
      <c r="D292" s="62"/>
      <c r="E292" s="62"/>
      <c r="F292" s="62"/>
      <c r="G292" s="62"/>
      <c r="H292" s="62"/>
      <c r="I292" s="62"/>
      <c r="J292" s="62"/>
    </row>
    <row r="293" spans="1:10" x14ac:dyDescent="0.3">
      <c r="A293" s="26">
        <v>284</v>
      </c>
      <c r="B293" s="62"/>
      <c r="C293" s="62"/>
      <c r="D293" s="62"/>
      <c r="E293" s="62"/>
      <c r="F293" s="62"/>
      <c r="G293" s="62"/>
      <c r="H293" s="62"/>
      <c r="I293" s="62"/>
      <c r="J293" s="62"/>
    </row>
    <row r="294" spans="1:10" x14ac:dyDescent="0.3">
      <c r="A294" s="26">
        <v>285</v>
      </c>
      <c r="B294" s="62"/>
      <c r="C294" s="62"/>
      <c r="D294" s="62"/>
      <c r="E294" s="62"/>
      <c r="F294" s="62"/>
      <c r="G294" s="62"/>
      <c r="H294" s="62"/>
      <c r="I294" s="62"/>
      <c r="J294" s="62"/>
    </row>
    <row r="295" spans="1:10" x14ac:dyDescent="0.3">
      <c r="A295" s="26">
        <v>286</v>
      </c>
      <c r="B295" s="62"/>
      <c r="C295" s="62"/>
      <c r="D295" s="62"/>
      <c r="E295" s="62"/>
      <c r="F295" s="62"/>
      <c r="G295" s="62"/>
      <c r="H295" s="62"/>
      <c r="I295" s="62"/>
      <c r="J295" s="62"/>
    </row>
    <row r="296" spans="1:10" x14ac:dyDescent="0.3">
      <c r="A296" s="26">
        <v>287</v>
      </c>
      <c r="B296" s="62"/>
      <c r="C296" s="62"/>
      <c r="D296" s="62"/>
      <c r="E296" s="62"/>
      <c r="F296" s="62"/>
      <c r="G296" s="62"/>
      <c r="H296" s="62"/>
      <c r="I296" s="62"/>
      <c r="J296" s="62"/>
    </row>
    <row r="297" spans="1:10" x14ac:dyDescent="0.3">
      <c r="A297" s="26">
        <v>288</v>
      </c>
      <c r="B297" s="62"/>
      <c r="C297" s="62"/>
      <c r="D297" s="62"/>
      <c r="E297" s="62"/>
      <c r="F297" s="62"/>
      <c r="G297" s="62"/>
      <c r="H297" s="62"/>
      <c r="I297" s="62"/>
      <c r="J297" s="62"/>
    </row>
    <row r="298" spans="1:10" x14ac:dyDescent="0.3">
      <c r="A298" s="26">
        <v>289</v>
      </c>
      <c r="B298" s="62"/>
      <c r="C298" s="62"/>
      <c r="D298" s="62"/>
      <c r="E298" s="62"/>
      <c r="F298" s="62"/>
      <c r="G298" s="62"/>
      <c r="H298" s="62"/>
      <c r="I298" s="62"/>
      <c r="J298" s="62"/>
    </row>
    <row r="299" spans="1:10" x14ac:dyDescent="0.3">
      <c r="A299" s="26">
        <v>290</v>
      </c>
      <c r="B299" s="62"/>
      <c r="C299" s="62"/>
      <c r="D299" s="62"/>
      <c r="E299" s="62"/>
      <c r="F299" s="62"/>
      <c r="G299" s="62"/>
      <c r="H299" s="62"/>
      <c r="I299" s="62"/>
      <c r="J299" s="62"/>
    </row>
    <row r="300" spans="1:10" x14ac:dyDescent="0.3">
      <c r="A300" s="26">
        <v>291</v>
      </c>
      <c r="B300" s="62"/>
      <c r="C300" s="62"/>
      <c r="D300" s="62"/>
      <c r="E300" s="62"/>
      <c r="F300" s="62"/>
      <c r="G300" s="62"/>
      <c r="H300" s="62"/>
      <c r="I300" s="62"/>
      <c r="J300" s="62"/>
    </row>
    <row r="301" spans="1:10" x14ac:dyDescent="0.3">
      <c r="A301" s="26">
        <v>292</v>
      </c>
      <c r="B301" s="62"/>
      <c r="C301" s="62"/>
      <c r="D301" s="62"/>
      <c r="E301" s="62"/>
      <c r="F301" s="62"/>
      <c r="G301" s="62"/>
      <c r="H301" s="62"/>
      <c r="I301" s="62"/>
      <c r="J301" s="62"/>
    </row>
    <row r="302" spans="1:10" x14ac:dyDescent="0.3">
      <c r="A302" s="26">
        <v>293</v>
      </c>
      <c r="B302" s="62"/>
      <c r="C302" s="62"/>
      <c r="D302" s="62"/>
      <c r="E302" s="62"/>
      <c r="F302" s="62"/>
      <c r="G302" s="62"/>
      <c r="H302" s="62"/>
      <c r="I302" s="62"/>
      <c r="J302" s="62"/>
    </row>
    <row r="303" spans="1:10" x14ac:dyDescent="0.3">
      <c r="A303" s="26">
        <v>294</v>
      </c>
      <c r="B303" s="62"/>
      <c r="C303" s="62"/>
      <c r="D303" s="62"/>
      <c r="E303" s="62"/>
      <c r="F303" s="62"/>
      <c r="G303" s="62"/>
      <c r="H303" s="62"/>
      <c r="I303" s="62"/>
      <c r="J303" s="62"/>
    </row>
    <row r="304" spans="1:10" x14ac:dyDescent="0.3">
      <c r="A304" s="26">
        <v>295</v>
      </c>
      <c r="B304" s="62"/>
      <c r="C304" s="62"/>
      <c r="D304" s="62"/>
      <c r="E304" s="62"/>
      <c r="F304" s="62"/>
      <c r="G304" s="62"/>
      <c r="H304" s="62"/>
      <c r="I304" s="62"/>
      <c r="J304" s="62"/>
    </row>
    <row r="305" spans="1:10" x14ac:dyDescent="0.3">
      <c r="A305" s="26">
        <v>296</v>
      </c>
      <c r="B305" s="62"/>
      <c r="C305" s="62"/>
      <c r="D305" s="62"/>
      <c r="E305" s="62"/>
      <c r="F305" s="62"/>
      <c r="G305" s="62"/>
      <c r="H305" s="62"/>
      <c r="I305" s="62"/>
      <c r="J305" s="62"/>
    </row>
    <row r="306" spans="1:10" x14ac:dyDescent="0.3">
      <c r="A306" s="26">
        <v>297</v>
      </c>
      <c r="B306" s="62"/>
      <c r="C306" s="62"/>
      <c r="D306" s="62"/>
      <c r="E306" s="62"/>
      <c r="F306" s="62"/>
      <c r="G306" s="62"/>
      <c r="H306" s="62"/>
      <c r="I306" s="62"/>
      <c r="J306" s="62"/>
    </row>
    <row r="307" spans="1:10" x14ac:dyDescent="0.3">
      <c r="A307" s="26">
        <v>298</v>
      </c>
      <c r="B307" s="62"/>
      <c r="C307" s="62"/>
      <c r="D307" s="62"/>
      <c r="E307" s="62"/>
      <c r="F307" s="62"/>
      <c r="G307" s="62"/>
      <c r="H307" s="62"/>
      <c r="I307" s="62"/>
      <c r="J307" s="62"/>
    </row>
    <row r="308" spans="1:10" x14ac:dyDescent="0.3">
      <c r="A308" s="26">
        <v>299</v>
      </c>
      <c r="B308" s="62"/>
      <c r="C308" s="62"/>
      <c r="D308" s="62"/>
      <c r="E308" s="62"/>
      <c r="F308" s="62"/>
      <c r="G308" s="62"/>
      <c r="H308" s="62"/>
      <c r="I308" s="62"/>
      <c r="J308" s="62"/>
    </row>
    <row r="309" spans="1:10" x14ac:dyDescent="0.3">
      <c r="A309" s="26">
        <v>300</v>
      </c>
      <c r="B309" s="62"/>
      <c r="C309" s="62"/>
      <c r="D309" s="62"/>
      <c r="E309" s="62"/>
      <c r="F309" s="62"/>
      <c r="G309" s="62"/>
      <c r="H309" s="62"/>
      <c r="I309" s="62"/>
      <c r="J309" s="62"/>
    </row>
    <row r="310" spans="1:10" x14ac:dyDescent="0.3">
      <c r="A310" s="26">
        <v>301</v>
      </c>
      <c r="B310" s="62"/>
      <c r="C310" s="62"/>
      <c r="D310" s="62"/>
      <c r="E310" s="62"/>
      <c r="F310" s="62"/>
      <c r="G310" s="62"/>
      <c r="H310" s="62"/>
      <c r="I310" s="62"/>
      <c r="J310" s="62"/>
    </row>
    <row r="311" spans="1:10" x14ac:dyDescent="0.3">
      <c r="A311" s="26">
        <v>302</v>
      </c>
      <c r="B311" s="62"/>
      <c r="C311" s="62"/>
      <c r="D311" s="62"/>
      <c r="E311" s="62"/>
      <c r="F311" s="62"/>
      <c r="G311" s="62"/>
      <c r="H311" s="62"/>
      <c r="I311" s="62"/>
      <c r="J311" s="62"/>
    </row>
    <row r="312" spans="1:10" x14ac:dyDescent="0.3">
      <c r="A312" s="26">
        <v>303</v>
      </c>
      <c r="B312" s="62"/>
      <c r="C312" s="62"/>
      <c r="D312" s="62"/>
      <c r="E312" s="62"/>
      <c r="F312" s="62"/>
      <c r="G312" s="62"/>
      <c r="H312" s="62"/>
      <c r="I312" s="62"/>
      <c r="J312" s="62"/>
    </row>
    <row r="313" spans="1:10" x14ac:dyDescent="0.3">
      <c r="A313" s="26">
        <v>304</v>
      </c>
      <c r="B313" s="62"/>
      <c r="C313" s="62"/>
      <c r="D313" s="62"/>
      <c r="E313" s="62"/>
      <c r="F313" s="62"/>
      <c r="G313" s="62"/>
      <c r="H313" s="62"/>
      <c r="I313" s="62"/>
      <c r="J313" s="62"/>
    </row>
    <row r="314" spans="1:10" x14ac:dyDescent="0.3">
      <c r="A314" s="26">
        <v>305</v>
      </c>
      <c r="B314" s="62"/>
      <c r="C314" s="62"/>
      <c r="D314" s="62"/>
      <c r="E314" s="62"/>
      <c r="F314" s="62"/>
      <c r="G314" s="62"/>
      <c r="H314" s="62"/>
      <c r="I314" s="62"/>
      <c r="J314" s="62"/>
    </row>
    <row r="315" spans="1:10" x14ac:dyDescent="0.3">
      <c r="A315" s="26">
        <v>306</v>
      </c>
      <c r="B315" s="62"/>
      <c r="C315" s="62"/>
      <c r="D315" s="62"/>
      <c r="E315" s="62"/>
      <c r="F315" s="62"/>
      <c r="G315" s="62"/>
      <c r="H315" s="62"/>
      <c r="I315" s="62"/>
      <c r="J315" s="62"/>
    </row>
    <row r="316" spans="1:10" x14ac:dyDescent="0.3">
      <c r="A316" s="26">
        <v>307</v>
      </c>
      <c r="B316" s="62"/>
      <c r="C316" s="62"/>
      <c r="D316" s="62"/>
      <c r="E316" s="62"/>
      <c r="F316" s="62"/>
      <c r="G316" s="62"/>
      <c r="H316" s="62"/>
      <c r="I316" s="62"/>
      <c r="J316" s="62"/>
    </row>
    <row r="317" spans="1:10" x14ac:dyDescent="0.3">
      <c r="A317" s="26">
        <v>308</v>
      </c>
      <c r="B317" s="62"/>
      <c r="C317" s="62"/>
      <c r="D317" s="62"/>
      <c r="E317" s="62"/>
      <c r="F317" s="62"/>
      <c r="G317" s="62"/>
      <c r="H317" s="62"/>
      <c r="I317" s="62"/>
      <c r="J317" s="62"/>
    </row>
    <row r="318" spans="1:10" x14ac:dyDescent="0.3">
      <c r="A318" s="26">
        <v>309</v>
      </c>
      <c r="B318" s="62"/>
      <c r="C318" s="62"/>
      <c r="D318" s="62"/>
      <c r="E318" s="62"/>
      <c r="F318" s="62"/>
      <c r="G318" s="62"/>
      <c r="H318" s="62"/>
      <c r="I318" s="62"/>
      <c r="J318" s="62"/>
    </row>
    <row r="319" spans="1:10" x14ac:dyDescent="0.3">
      <c r="A319" s="26">
        <v>310</v>
      </c>
      <c r="B319" s="62"/>
      <c r="C319" s="62"/>
      <c r="D319" s="62"/>
      <c r="E319" s="62"/>
      <c r="F319" s="62"/>
      <c r="G319" s="62"/>
      <c r="H319" s="62"/>
      <c r="I319" s="62"/>
      <c r="J319" s="62"/>
    </row>
    <row r="320" spans="1:10" x14ac:dyDescent="0.3">
      <c r="A320" s="26">
        <v>311</v>
      </c>
      <c r="B320" s="62"/>
      <c r="C320" s="62"/>
      <c r="D320" s="62"/>
      <c r="E320" s="62"/>
      <c r="F320" s="62"/>
      <c r="G320" s="62"/>
      <c r="H320" s="62"/>
      <c r="I320" s="62"/>
      <c r="J320" s="62"/>
    </row>
    <row r="321" spans="1:10" x14ac:dyDescent="0.3">
      <c r="A321" s="26">
        <v>312</v>
      </c>
      <c r="B321" s="62"/>
      <c r="C321" s="62"/>
      <c r="D321" s="62"/>
      <c r="E321" s="62"/>
      <c r="F321" s="62"/>
      <c r="G321" s="62"/>
      <c r="H321" s="62"/>
      <c r="I321" s="62"/>
      <c r="J321" s="62"/>
    </row>
    <row r="322" spans="1:10" x14ac:dyDescent="0.3">
      <c r="A322" s="26">
        <v>313</v>
      </c>
      <c r="B322" s="62"/>
      <c r="C322" s="62"/>
      <c r="D322" s="62"/>
      <c r="E322" s="62"/>
      <c r="F322" s="62"/>
      <c r="G322" s="62"/>
      <c r="H322" s="62"/>
      <c r="I322" s="62"/>
      <c r="J322" s="62"/>
    </row>
    <row r="323" spans="1:10" x14ac:dyDescent="0.3">
      <c r="A323" s="26">
        <v>314</v>
      </c>
      <c r="B323" s="62"/>
      <c r="C323" s="62"/>
      <c r="D323" s="62"/>
      <c r="E323" s="62"/>
      <c r="F323" s="62"/>
      <c r="G323" s="62"/>
      <c r="H323" s="62"/>
      <c r="I323" s="62"/>
      <c r="J323" s="62"/>
    </row>
    <row r="324" spans="1:10" x14ac:dyDescent="0.3">
      <c r="A324" s="26">
        <v>315</v>
      </c>
      <c r="B324" s="62"/>
      <c r="C324" s="62"/>
      <c r="D324" s="62"/>
      <c r="E324" s="62"/>
      <c r="F324" s="62"/>
      <c r="G324" s="62"/>
      <c r="H324" s="62"/>
      <c r="I324" s="62"/>
      <c r="J324" s="62"/>
    </row>
    <row r="325" spans="1:10" x14ac:dyDescent="0.3">
      <c r="A325" s="26">
        <v>316</v>
      </c>
      <c r="B325" s="62"/>
      <c r="C325" s="62"/>
      <c r="D325" s="62"/>
      <c r="E325" s="62"/>
      <c r="F325" s="62"/>
      <c r="G325" s="62"/>
      <c r="H325" s="62"/>
      <c r="I325" s="62"/>
      <c r="J325" s="62"/>
    </row>
    <row r="326" spans="1:10" x14ac:dyDescent="0.3">
      <c r="A326" s="26">
        <v>317</v>
      </c>
      <c r="B326" s="62"/>
      <c r="C326" s="62"/>
      <c r="D326" s="62"/>
      <c r="E326" s="62"/>
      <c r="F326" s="62"/>
      <c r="G326" s="62"/>
      <c r="H326" s="62"/>
      <c r="I326" s="62"/>
      <c r="J326" s="62"/>
    </row>
    <row r="327" spans="1:10" x14ac:dyDescent="0.3">
      <c r="A327" s="26">
        <v>318</v>
      </c>
      <c r="B327" s="62"/>
      <c r="C327" s="62"/>
      <c r="D327" s="62"/>
      <c r="E327" s="62"/>
      <c r="F327" s="62"/>
      <c r="G327" s="62"/>
      <c r="H327" s="62"/>
      <c r="I327" s="62"/>
      <c r="J327" s="62"/>
    </row>
    <row r="328" spans="1:10" x14ac:dyDescent="0.3">
      <c r="A328" s="26">
        <v>319</v>
      </c>
      <c r="B328" s="62"/>
      <c r="C328" s="62"/>
      <c r="D328" s="62"/>
      <c r="E328" s="62"/>
      <c r="F328" s="62"/>
      <c r="G328" s="62"/>
      <c r="H328" s="62"/>
      <c r="I328" s="62"/>
      <c r="J328" s="62"/>
    </row>
    <row r="329" spans="1:10" x14ac:dyDescent="0.3">
      <c r="A329" s="26">
        <v>320</v>
      </c>
      <c r="B329" s="62"/>
      <c r="C329" s="62"/>
      <c r="D329" s="62"/>
      <c r="E329" s="62"/>
      <c r="F329" s="62"/>
      <c r="G329" s="62"/>
      <c r="H329" s="62"/>
      <c r="I329" s="62"/>
      <c r="J329" s="62"/>
    </row>
    <row r="330" spans="1:10" x14ac:dyDescent="0.3">
      <c r="A330" s="26">
        <v>321</v>
      </c>
      <c r="B330" s="62"/>
      <c r="C330" s="62"/>
      <c r="D330" s="62"/>
      <c r="E330" s="62"/>
      <c r="F330" s="62"/>
      <c r="G330" s="62"/>
      <c r="H330" s="62"/>
      <c r="I330" s="62"/>
      <c r="J330" s="62"/>
    </row>
    <row r="331" spans="1:10" x14ac:dyDescent="0.3">
      <c r="A331" s="26">
        <v>322</v>
      </c>
      <c r="B331" s="62"/>
      <c r="C331" s="62"/>
      <c r="D331" s="62"/>
      <c r="E331" s="62"/>
      <c r="F331" s="62"/>
      <c r="G331" s="62"/>
      <c r="H331" s="62"/>
      <c r="I331" s="62"/>
      <c r="J331" s="62"/>
    </row>
    <row r="332" spans="1:10" x14ac:dyDescent="0.3">
      <c r="A332" s="26">
        <v>323</v>
      </c>
      <c r="B332" s="62"/>
      <c r="C332" s="62"/>
      <c r="D332" s="62"/>
      <c r="E332" s="62"/>
      <c r="F332" s="62"/>
      <c r="G332" s="62"/>
      <c r="H332" s="62"/>
      <c r="I332" s="62"/>
      <c r="J332" s="62"/>
    </row>
    <row r="333" spans="1:10" x14ac:dyDescent="0.3">
      <c r="A333" s="26">
        <v>324</v>
      </c>
      <c r="B333" s="62"/>
      <c r="C333" s="62"/>
      <c r="D333" s="62"/>
      <c r="E333" s="62"/>
      <c r="F333" s="62"/>
      <c r="G333" s="62"/>
      <c r="H333" s="62"/>
      <c r="I333" s="62"/>
      <c r="J333" s="62"/>
    </row>
    <row r="334" spans="1:10" x14ac:dyDescent="0.3">
      <c r="A334" s="26">
        <v>325</v>
      </c>
      <c r="B334" s="62"/>
      <c r="C334" s="62"/>
      <c r="D334" s="62"/>
      <c r="E334" s="62"/>
      <c r="F334" s="62"/>
      <c r="G334" s="62"/>
      <c r="H334" s="62"/>
      <c r="I334" s="62"/>
      <c r="J334" s="62"/>
    </row>
    <row r="335" spans="1:10" x14ac:dyDescent="0.3">
      <c r="A335" s="26">
        <v>326</v>
      </c>
      <c r="B335" s="62"/>
      <c r="C335" s="62"/>
      <c r="D335" s="62"/>
      <c r="E335" s="62"/>
      <c r="F335" s="62"/>
      <c r="G335" s="62"/>
      <c r="H335" s="62"/>
      <c r="I335" s="62"/>
      <c r="J335" s="62"/>
    </row>
    <row r="336" spans="1:10" x14ac:dyDescent="0.3">
      <c r="A336" s="26">
        <v>327</v>
      </c>
      <c r="B336" s="62"/>
      <c r="C336" s="62"/>
      <c r="D336" s="62"/>
      <c r="E336" s="62"/>
      <c r="F336" s="62"/>
      <c r="G336" s="62"/>
      <c r="H336" s="62"/>
      <c r="I336" s="62"/>
      <c r="J336" s="62"/>
    </row>
    <row r="337" spans="1:10" x14ac:dyDescent="0.3">
      <c r="A337" s="26">
        <v>328</v>
      </c>
      <c r="B337" s="62"/>
      <c r="C337" s="62"/>
      <c r="D337" s="62"/>
      <c r="E337" s="62"/>
      <c r="F337" s="62"/>
      <c r="G337" s="62"/>
      <c r="H337" s="62"/>
      <c r="I337" s="62"/>
      <c r="J337" s="62"/>
    </row>
    <row r="338" spans="1:10" x14ac:dyDescent="0.3">
      <c r="A338" s="26">
        <v>329</v>
      </c>
      <c r="B338" s="62"/>
      <c r="C338" s="62"/>
      <c r="D338" s="62"/>
      <c r="E338" s="62"/>
      <c r="F338" s="62"/>
      <c r="G338" s="62"/>
      <c r="H338" s="62"/>
      <c r="I338" s="62"/>
      <c r="J338" s="62"/>
    </row>
    <row r="339" spans="1:10" x14ac:dyDescent="0.3">
      <c r="A339" s="26">
        <v>330</v>
      </c>
      <c r="B339" s="62"/>
      <c r="C339" s="62"/>
      <c r="D339" s="62"/>
      <c r="E339" s="62"/>
      <c r="F339" s="62"/>
      <c r="G339" s="62"/>
      <c r="H339" s="62"/>
      <c r="I339" s="62"/>
      <c r="J339" s="62"/>
    </row>
    <row r="340" spans="1:10" x14ac:dyDescent="0.3">
      <c r="A340" s="26">
        <v>331</v>
      </c>
      <c r="B340" s="62"/>
      <c r="C340" s="62"/>
      <c r="D340" s="62"/>
      <c r="E340" s="62"/>
      <c r="F340" s="62"/>
      <c r="G340" s="62"/>
      <c r="H340" s="62"/>
      <c r="I340" s="62"/>
      <c r="J340" s="62"/>
    </row>
    <row r="341" spans="1:10" x14ac:dyDescent="0.3">
      <c r="A341" s="26">
        <v>332</v>
      </c>
      <c r="B341" s="62"/>
      <c r="C341" s="62"/>
      <c r="D341" s="62"/>
      <c r="E341" s="62"/>
      <c r="F341" s="62"/>
      <c r="G341" s="62"/>
      <c r="H341" s="62"/>
      <c r="I341" s="62"/>
      <c r="J341" s="62"/>
    </row>
    <row r="342" spans="1:10" x14ac:dyDescent="0.3">
      <c r="A342" s="26">
        <v>333</v>
      </c>
      <c r="B342" s="62"/>
      <c r="C342" s="62"/>
      <c r="D342" s="62"/>
      <c r="E342" s="62"/>
      <c r="F342" s="62"/>
      <c r="G342" s="62"/>
      <c r="H342" s="62"/>
      <c r="I342" s="62"/>
      <c r="J342" s="62"/>
    </row>
    <row r="343" spans="1:10" x14ac:dyDescent="0.3">
      <c r="A343" s="26">
        <v>334</v>
      </c>
      <c r="B343" s="62"/>
      <c r="C343" s="62"/>
      <c r="D343" s="62"/>
      <c r="E343" s="62"/>
      <c r="F343" s="62"/>
      <c r="G343" s="62"/>
      <c r="H343" s="62"/>
      <c r="I343" s="62"/>
      <c r="J343" s="62"/>
    </row>
    <row r="344" spans="1:10" x14ac:dyDescent="0.3">
      <c r="A344" s="26">
        <v>335</v>
      </c>
      <c r="B344" s="62"/>
      <c r="C344" s="62"/>
      <c r="D344" s="62"/>
      <c r="E344" s="62"/>
      <c r="F344" s="62"/>
      <c r="G344" s="62"/>
      <c r="H344" s="62"/>
      <c r="I344" s="62"/>
      <c r="J344" s="62"/>
    </row>
    <row r="345" spans="1:10" x14ac:dyDescent="0.3">
      <c r="A345" s="26">
        <v>336</v>
      </c>
      <c r="B345" s="62"/>
      <c r="C345" s="62"/>
      <c r="D345" s="62"/>
      <c r="E345" s="62"/>
      <c r="F345" s="62"/>
      <c r="G345" s="62"/>
      <c r="H345" s="62"/>
      <c r="I345" s="62"/>
      <c r="J345" s="62"/>
    </row>
    <row r="346" spans="1:10" x14ac:dyDescent="0.3">
      <c r="A346" s="26">
        <v>337</v>
      </c>
      <c r="B346" s="62"/>
      <c r="C346" s="62"/>
      <c r="D346" s="62"/>
      <c r="E346" s="62"/>
      <c r="F346" s="62"/>
      <c r="G346" s="62"/>
      <c r="H346" s="62"/>
      <c r="I346" s="62"/>
      <c r="J346" s="62"/>
    </row>
    <row r="347" spans="1:10" x14ac:dyDescent="0.3">
      <c r="A347" s="26">
        <v>338</v>
      </c>
      <c r="B347" s="62"/>
      <c r="C347" s="62"/>
      <c r="D347" s="62"/>
      <c r="E347" s="62"/>
      <c r="F347" s="62"/>
      <c r="G347" s="62"/>
      <c r="H347" s="62"/>
      <c r="I347" s="62"/>
      <c r="J347" s="62"/>
    </row>
    <row r="348" spans="1:10" x14ac:dyDescent="0.3">
      <c r="A348" s="26">
        <v>339</v>
      </c>
      <c r="B348" s="62"/>
      <c r="C348" s="62"/>
      <c r="D348" s="62"/>
      <c r="E348" s="62"/>
      <c r="F348" s="62"/>
      <c r="G348" s="62"/>
      <c r="H348" s="62"/>
      <c r="I348" s="62"/>
      <c r="J348" s="62"/>
    </row>
    <row r="349" spans="1:10" x14ac:dyDescent="0.3">
      <c r="A349" s="26">
        <v>340</v>
      </c>
      <c r="B349" s="62"/>
      <c r="C349" s="62"/>
      <c r="D349" s="62"/>
      <c r="E349" s="62"/>
      <c r="F349" s="62"/>
      <c r="G349" s="62"/>
      <c r="H349" s="62"/>
      <c r="I349" s="62"/>
      <c r="J349" s="62"/>
    </row>
    <row r="350" spans="1:10" x14ac:dyDescent="0.3">
      <c r="A350" s="26">
        <v>341</v>
      </c>
      <c r="B350" s="62"/>
      <c r="C350" s="62"/>
      <c r="D350" s="62"/>
      <c r="E350" s="62"/>
      <c r="F350" s="62"/>
      <c r="G350" s="62"/>
      <c r="H350" s="62"/>
      <c r="I350" s="62"/>
      <c r="J350" s="62"/>
    </row>
    <row r="351" spans="1:10" x14ac:dyDescent="0.3">
      <c r="A351" s="26">
        <v>342</v>
      </c>
      <c r="B351" s="62"/>
      <c r="C351" s="62"/>
      <c r="D351" s="62"/>
      <c r="E351" s="62"/>
      <c r="F351" s="62"/>
      <c r="G351" s="62"/>
      <c r="H351" s="62"/>
      <c r="I351" s="62"/>
      <c r="J351" s="62"/>
    </row>
    <row r="352" spans="1:10" x14ac:dyDescent="0.3">
      <c r="A352" s="26">
        <v>343</v>
      </c>
      <c r="B352" s="62"/>
      <c r="C352" s="62"/>
      <c r="D352" s="62"/>
      <c r="E352" s="62"/>
      <c r="F352" s="62"/>
      <c r="G352" s="62"/>
      <c r="H352" s="62"/>
      <c r="I352" s="62"/>
      <c r="J352" s="62"/>
    </row>
    <row r="353" spans="1:10" x14ac:dyDescent="0.3">
      <c r="A353" s="26">
        <v>344</v>
      </c>
      <c r="B353" s="62"/>
      <c r="C353" s="62"/>
      <c r="D353" s="62"/>
      <c r="E353" s="62"/>
      <c r="F353" s="62"/>
      <c r="G353" s="62"/>
      <c r="H353" s="62"/>
      <c r="I353" s="62"/>
      <c r="J353" s="62"/>
    </row>
    <row r="354" spans="1:10" x14ac:dyDescent="0.3">
      <c r="A354" s="26">
        <v>345</v>
      </c>
      <c r="B354" s="62"/>
      <c r="C354" s="62"/>
      <c r="D354" s="62"/>
      <c r="E354" s="62"/>
      <c r="F354" s="62"/>
      <c r="G354" s="62"/>
      <c r="H354" s="62"/>
      <c r="I354" s="62"/>
      <c r="J354" s="62"/>
    </row>
    <row r="355" spans="1:10" x14ac:dyDescent="0.3">
      <c r="A355" s="26">
        <v>346</v>
      </c>
      <c r="B355" s="62"/>
      <c r="C355" s="62"/>
      <c r="D355" s="62"/>
      <c r="E355" s="62"/>
      <c r="F355" s="62"/>
      <c r="G355" s="62"/>
      <c r="H355" s="62"/>
      <c r="I355" s="62"/>
      <c r="J355" s="62"/>
    </row>
    <row r="356" spans="1:10" x14ac:dyDescent="0.3">
      <c r="A356" s="26">
        <v>347</v>
      </c>
      <c r="B356" s="62"/>
      <c r="C356" s="62"/>
      <c r="D356" s="62"/>
      <c r="E356" s="62"/>
      <c r="F356" s="62"/>
      <c r="G356" s="62"/>
      <c r="H356" s="62"/>
      <c r="I356" s="62"/>
      <c r="J356" s="62"/>
    </row>
    <row r="357" spans="1:10" x14ac:dyDescent="0.3">
      <c r="A357" s="26">
        <v>348</v>
      </c>
      <c r="B357" s="62"/>
      <c r="C357" s="62"/>
      <c r="D357" s="62"/>
      <c r="E357" s="62"/>
      <c r="F357" s="62"/>
      <c r="G357" s="62"/>
      <c r="H357" s="62"/>
      <c r="I357" s="62"/>
      <c r="J357" s="62"/>
    </row>
    <row r="358" spans="1:10" x14ac:dyDescent="0.3">
      <c r="A358" s="26">
        <v>349</v>
      </c>
      <c r="B358" s="62"/>
      <c r="C358" s="62"/>
      <c r="D358" s="62"/>
      <c r="E358" s="62"/>
      <c r="F358" s="62"/>
      <c r="G358" s="62"/>
      <c r="H358" s="62"/>
      <c r="I358" s="62"/>
      <c r="J358" s="62"/>
    </row>
    <row r="359" spans="1:10" x14ac:dyDescent="0.3">
      <c r="A359" s="26">
        <v>350</v>
      </c>
      <c r="B359" s="62"/>
      <c r="C359" s="62"/>
      <c r="D359" s="62"/>
      <c r="E359" s="62"/>
      <c r="F359" s="62"/>
      <c r="G359" s="62"/>
      <c r="H359" s="62"/>
      <c r="I359" s="62"/>
      <c r="J359" s="62"/>
    </row>
    <row r="360" spans="1:10" x14ac:dyDescent="0.3">
      <c r="A360" s="26">
        <v>351</v>
      </c>
      <c r="B360" s="62"/>
      <c r="C360" s="62"/>
      <c r="D360" s="62"/>
      <c r="E360" s="62"/>
      <c r="F360" s="62"/>
      <c r="G360" s="62"/>
      <c r="H360" s="62"/>
      <c r="I360" s="62"/>
      <c r="J360" s="62"/>
    </row>
    <row r="361" spans="1:10" x14ac:dyDescent="0.3">
      <c r="A361" s="26">
        <v>352</v>
      </c>
      <c r="B361" s="62"/>
      <c r="C361" s="62"/>
      <c r="D361" s="62"/>
      <c r="E361" s="62"/>
      <c r="F361" s="62"/>
      <c r="G361" s="62"/>
      <c r="H361" s="62"/>
      <c r="I361" s="62"/>
      <c r="J361" s="62"/>
    </row>
    <row r="362" spans="1:10" x14ac:dyDescent="0.3">
      <c r="A362" s="26">
        <v>353</v>
      </c>
      <c r="B362" s="62"/>
      <c r="C362" s="62"/>
      <c r="D362" s="62"/>
      <c r="E362" s="62"/>
      <c r="F362" s="62"/>
      <c r="G362" s="62"/>
      <c r="H362" s="62"/>
      <c r="I362" s="62"/>
      <c r="J362" s="62"/>
    </row>
    <row r="363" spans="1:10" x14ac:dyDescent="0.3">
      <c r="A363" s="26">
        <v>354</v>
      </c>
      <c r="B363" s="62"/>
      <c r="C363" s="62"/>
      <c r="D363" s="62"/>
      <c r="E363" s="62"/>
      <c r="F363" s="62"/>
      <c r="G363" s="62"/>
      <c r="H363" s="62"/>
      <c r="I363" s="62"/>
      <c r="J363" s="62"/>
    </row>
    <row r="364" spans="1:10" x14ac:dyDescent="0.3">
      <c r="A364" s="26">
        <v>355</v>
      </c>
      <c r="B364" s="62"/>
      <c r="C364" s="62"/>
      <c r="D364" s="62"/>
      <c r="E364" s="62"/>
      <c r="F364" s="62"/>
      <c r="G364" s="62"/>
      <c r="H364" s="62"/>
      <c r="I364" s="62"/>
      <c r="J364" s="62"/>
    </row>
    <row r="365" spans="1:10" x14ac:dyDescent="0.3">
      <c r="A365" s="26">
        <v>356</v>
      </c>
      <c r="B365" s="62"/>
      <c r="C365" s="62"/>
      <c r="D365" s="62"/>
      <c r="E365" s="62"/>
      <c r="F365" s="62"/>
      <c r="G365" s="62"/>
      <c r="H365" s="62"/>
      <c r="I365" s="62"/>
      <c r="J365" s="62"/>
    </row>
    <row r="366" spans="1:10" x14ac:dyDescent="0.3">
      <c r="A366" s="26">
        <v>357</v>
      </c>
      <c r="B366" s="62"/>
      <c r="C366" s="62"/>
      <c r="D366" s="62"/>
      <c r="E366" s="62"/>
      <c r="F366" s="62"/>
      <c r="G366" s="62"/>
      <c r="H366" s="62"/>
      <c r="I366" s="62"/>
      <c r="J366" s="62"/>
    </row>
    <row r="367" spans="1:10" x14ac:dyDescent="0.3">
      <c r="A367" s="26">
        <v>358</v>
      </c>
      <c r="B367" s="62"/>
      <c r="C367" s="62"/>
      <c r="D367" s="62"/>
      <c r="E367" s="62"/>
      <c r="F367" s="62"/>
      <c r="G367" s="62"/>
      <c r="H367" s="62"/>
      <c r="I367" s="62"/>
      <c r="J367" s="62"/>
    </row>
    <row r="368" spans="1:10" x14ac:dyDescent="0.3">
      <c r="A368" s="26">
        <v>359</v>
      </c>
      <c r="B368" s="62"/>
      <c r="C368" s="62"/>
      <c r="D368" s="62"/>
      <c r="E368" s="62"/>
      <c r="F368" s="62"/>
      <c r="G368" s="62"/>
      <c r="H368" s="62"/>
      <c r="I368" s="62"/>
      <c r="J368" s="62"/>
    </row>
    <row r="369" spans="1:10" x14ac:dyDescent="0.3">
      <c r="A369" s="26">
        <v>360</v>
      </c>
      <c r="B369" s="62"/>
      <c r="C369" s="62"/>
      <c r="D369" s="62"/>
      <c r="E369" s="62"/>
      <c r="F369" s="62"/>
      <c r="G369" s="62"/>
      <c r="H369" s="62"/>
      <c r="I369" s="62"/>
      <c r="J369" s="62"/>
    </row>
    <row r="370" spans="1:10" x14ac:dyDescent="0.3">
      <c r="A370" s="26">
        <v>361</v>
      </c>
      <c r="B370" s="62"/>
      <c r="C370" s="62"/>
      <c r="D370" s="62"/>
      <c r="E370" s="62"/>
      <c r="F370" s="62"/>
      <c r="G370" s="62"/>
      <c r="H370" s="62"/>
      <c r="I370" s="62"/>
      <c r="J370" s="62"/>
    </row>
    <row r="371" spans="1:10" x14ac:dyDescent="0.3">
      <c r="A371" s="26">
        <v>362</v>
      </c>
      <c r="B371" s="62"/>
      <c r="C371" s="62"/>
      <c r="D371" s="62"/>
      <c r="E371" s="62"/>
      <c r="F371" s="62"/>
      <c r="G371" s="62"/>
      <c r="H371" s="62"/>
      <c r="I371" s="62"/>
      <c r="J371" s="62"/>
    </row>
    <row r="372" spans="1:10" x14ac:dyDescent="0.3">
      <c r="A372" s="26">
        <v>363</v>
      </c>
      <c r="B372" s="62"/>
      <c r="C372" s="62"/>
      <c r="D372" s="62"/>
      <c r="E372" s="62"/>
      <c r="F372" s="62"/>
      <c r="G372" s="62"/>
      <c r="H372" s="62"/>
      <c r="I372" s="62"/>
      <c r="J372" s="62"/>
    </row>
    <row r="373" spans="1:10" x14ac:dyDescent="0.3">
      <c r="A373" s="26">
        <v>364</v>
      </c>
      <c r="B373" s="62"/>
      <c r="C373" s="62"/>
      <c r="D373" s="62"/>
      <c r="E373" s="62"/>
      <c r="F373" s="62"/>
      <c r="G373" s="62"/>
      <c r="H373" s="62"/>
      <c r="I373" s="62"/>
      <c r="J373" s="62"/>
    </row>
    <row r="374" spans="1:10" x14ac:dyDescent="0.3">
      <c r="A374" s="26">
        <v>365</v>
      </c>
      <c r="B374" s="62"/>
      <c r="C374" s="62"/>
      <c r="D374" s="62"/>
      <c r="E374" s="62"/>
      <c r="F374" s="62"/>
      <c r="G374" s="62"/>
      <c r="H374" s="62"/>
      <c r="I374" s="62"/>
      <c r="J374" s="62"/>
    </row>
    <row r="375" spans="1:10" x14ac:dyDescent="0.3">
      <c r="A375" s="26">
        <v>366</v>
      </c>
      <c r="B375" s="62"/>
      <c r="C375" s="62"/>
      <c r="D375" s="62"/>
      <c r="E375" s="62"/>
      <c r="F375" s="62"/>
      <c r="G375" s="62"/>
      <c r="H375" s="62"/>
      <c r="I375" s="62"/>
      <c r="J375" s="62"/>
    </row>
    <row r="376" spans="1:10" x14ac:dyDescent="0.3">
      <c r="A376" s="26">
        <v>367</v>
      </c>
      <c r="B376" s="62"/>
      <c r="C376" s="62"/>
      <c r="D376" s="62"/>
      <c r="E376" s="62"/>
      <c r="F376" s="62"/>
      <c r="G376" s="62"/>
      <c r="H376" s="62"/>
      <c r="I376" s="62"/>
      <c r="J376" s="62"/>
    </row>
    <row r="377" spans="1:10" x14ac:dyDescent="0.3">
      <c r="A377" s="26">
        <v>368</v>
      </c>
      <c r="B377" s="62"/>
      <c r="C377" s="62"/>
      <c r="D377" s="62"/>
      <c r="E377" s="62"/>
      <c r="F377" s="62"/>
      <c r="G377" s="62"/>
      <c r="H377" s="62"/>
      <c r="I377" s="62"/>
      <c r="J377" s="62"/>
    </row>
    <row r="378" spans="1:10" x14ac:dyDescent="0.3">
      <c r="A378" s="26">
        <v>369</v>
      </c>
      <c r="B378" s="62"/>
      <c r="C378" s="62"/>
      <c r="D378" s="62"/>
      <c r="E378" s="62"/>
      <c r="F378" s="62"/>
      <c r="G378" s="62"/>
      <c r="H378" s="62"/>
      <c r="I378" s="62"/>
      <c r="J378" s="62"/>
    </row>
    <row r="379" spans="1:10" x14ac:dyDescent="0.3">
      <c r="A379" s="26">
        <v>370</v>
      </c>
      <c r="B379" s="62"/>
      <c r="C379" s="62"/>
      <c r="D379" s="62"/>
      <c r="E379" s="62"/>
      <c r="F379" s="62"/>
      <c r="G379" s="62"/>
      <c r="H379" s="62"/>
      <c r="I379" s="62"/>
      <c r="J379" s="62"/>
    </row>
    <row r="380" spans="1:10" x14ac:dyDescent="0.3">
      <c r="A380" s="26">
        <v>371</v>
      </c>
      <c r="B380" s="62"/>
      <c r="C380" s="62"/>
      <c r="D380" s="62"/>
      <c r="E380" s="62"/>
      <c r="F380" s="62"/>
      <c r="G380" s="62"/>
      <c r="H380" s="62"/>
      <c r="I380" s="62"/>
      <c r="J380" s="62"/>
    </row>
    <row r="381" spans="1:10" x14ac:dyDescent="0.3">
      <c r="A381" s="26">
        <v>372</v>
      </c>
      <c r="B381" s="62"/>
      <c r="C381" s="62"/>
      <c r="D381" s="62"/>
      <c r="E381" s="62"/>
      <c r="F381" s="62"/>
      <c r="G381" s="62"/>
      <c r="H381" s="62"/>
      <c r="I381" s="62"/>
      <c r="J381" s="62"/>
    </row>
    <row r="382" spans="1:10" x14ac:dyDescent="0.3">
      <c r="A382" s="26">
        <v>373</v>
      </c>
      <c r="B382" s="62"/>
      <c r="C382" s="62"/>
      <c r="D382" s="62"/>
      <c r="E382" s="62"/>
      <c r="F382" s="62"/>
      <c r="G382" s="62"/>
      <c r="H382" s="62"/>
      <c r="I382" s="62"/>
      <c r="J382" s="62"/>
    </row>
    <row r="383" spans="1:10" x14ac:dyDescent="0.3">
      <c r="A383" s="26">
        <v>374</v>
      </c>
      <c r="B383" s="62"/>
      <c r="C383" s="62"/>
      <c r="D383" s="62"/>
      <c r="E383" s="62"/>
      <c r="F383" s="62"/>
      <c r="G383" s="62"/>
      <c r="H383" s="62"/>
      <c r="I383" s="62"/>
      <c r="J383" s="62"/>
    </row>
    <row r="384" spans="1:10" x14ac:dyDescent="0.3">
      <c r="A384" s="26">
        <v>375</v>
      </c>
      <c r="B384" s="62"/>
      <c r="C384" s="62"/>
      <c r="D384" s="62"/>
      <c r="E384" s="62"/>
      <c r="F384" s="62"/>
      <c r="G384" s="62"/>
      <c r="H384" s="62"/>
      <c r="I384" s="62"/>
      <c r="J384" s="62"/>
    </row>
    <row r="385" spans="1:10" x14ac:dyDescent="0.3">
      <c r="A385" s="26">
        <v>376</v>
      </c>
      <c r="B385" s="62"/>
      <c r="C385" s="62"/>
      <c r="D385" s="62"/>
      <c r="E385" s="62"/>
      <c r="F385" s="62"/>
      <c r="G385" s="62"/>
      <c r="H385" s="62"/>
      <c r="I385" s="62"/>
      <c r="J385" s="62"/>
    </row>
    <row r="386" spans="1:10" x14ac:dyDescent="0.3">
      <c r="A386" s="26">
        <v>377</v>
      </c>
      <c r="B386" s="62"/>
      <c r="C386" s="62"/>
      <c r="D386" s="62"/>
      <c r="E386" s="62"/>
      <c r="F386" s="62"/>
      <c r="G386" s="62"/>
      <c r="H386" s="62"/>
      <c r="I386" s="62"/>
      <c r="J386" s="62"/>
    </row>
    <row r="387" spans="1:10" x14ac:dyDescent="0.3">
      <c r="A387" s="26">
        <v>378</v>
      </c>
      <c r="B387" s="62"/>
      <c r="C387" s="62"/>
      <c r="D387" s="62"/>
      <c r="E387" s="62"/>
      <c r="F387" s="62"/>
      <c r="G387" s="62"/>
      <c r="H387" s="62"/>
      <c r="I387" s="62"/>
      <c r="J387" s="62"/>
    </row>
    <row r="388" spans="1:10" x14ac:dyDescent="0.3">
      <c r="A388" s="26">
        <v>379</v>
      </c>
      <c r="B388" s="62"/>
      <c r="C388" s="62"/>
      <c r="D388" s="62"/>
      <c r="E388" s="62"/>
      <c r="F388" s="62"/>
      <c r="G388" s="62"/>
      <c r="H388" s="62"/>
      <c r="I388" s="62"/>
      <c r="J388" s="62"/>
    </row>
    <row r="389" spans="1:10" x14ac:dyDescent="0.3">
      <c r="A389" s="26">
        <v>380</v>
      </c>
      <c r="B389" s="62"/>
      <c r="C389" s="62"/>
      <c r="D389" s="62"/>
      <c r="E389" s="62"/>
      <c r="F389" s="62"/>
      <c r="G389" s="62"/>
      <c r="H389" s="62"/>
      <c r="I389" s="62"/>
      <c r="J389" s="62"/>
    </row>
    <row r="390" spans="1:10" x14ac:dyDescent="0.3">
      <c r="A390" s="26">
        <v>381</v>
      </c>
      <c r="B390" s="62"/>
      <c r="C390" s="62"/>
      <c r="D390" s="62"/>
      <c r="E390" s="62"/>
      <c r="F390" s="62"/>
      <c r="G390" s="62"/>
      <c r="H390" s="62"/>
      <c r="I390" s="62"/>
      <c r="J390" s="62"/>
    </row>
    <row r="391" spans="1:10" x14ac:dyDescent="0.3">
      <c r="A391" s="26">
        <v>382</v>
      </c>
      <c r="B391" s="62"/>
      <c r="C391" s="62"/>
      <c r="D391" s="62"/>
      <c r="E391" s="62"/>
      <c r="F391" s="62"/>
      <c r="G391" s="62"/>
      <c r="H391" s="62"/>
      <c r="I391" s="62"/>
      <c r="J391" s="62"/>
    </row>
    <row r="392" spans="1:10" x14ac:dyDescent="0.3">
      <c r="A392" s="26">
        <v>383</v>
      </c>
      <c r="B392" s="62"/>
      <c r="C392" s="62"/>
      <c r="D392" s="62"/>
      <c r="E392" s="62"/>
      <c r="F392" s="62"/>
      <c r="G392" s="62"/>
      <c r="H392" s="62"/>
      <c r="I392" s="62"/>
      <c r="J392" s="62"/>
    </row>
    <row r="393" spans="1:10" x14ac:dyDescent="0.3">
      <c r="A393" s="26">
        <v>384</v>
      </c>
      <c r="B393" s="62"/>
      <c r="C393" s="62"/>
      <c r="D393" s="62"/>
      <c r="E393" s="62"/>
      <c r="F393" s="62"/>
      <c r="G393" s="62"/>
      <c r="H393" s="62"/>
      <c r="I393" s="62"/>
      <c r="J393" s="62"/>
    </row>
    <row r="394" spans="1:10" x14ac:dyDescent="0.3">
      <c r="A394" s="26">
        <v>385</v>
      </c>
      <c r="B394" s="62"/>
      <c r="C394" s="62"/>
      <c r="D394" s="62"/>
      <c r="E394" s="62"/>
      <c r="F394" s="62"/>
      <c r="G394" s="62"/>
      <c r="H394" s="62"/>
      <c r="I394" s="62"/>
      <c r="J394" s="62"/>
    </row>
    <row r="395" spans="1:10" x14ac:dyDescent="0.3">
      <c r="A395" s="26">
        <v>386</v>
      </c>
      <c r="B395" s="62"/>
      <c r="C395" s="62"/>
      <c r="D395" s="62"/>
      <c r="E395" s="62"/>
      <c r="F395" s="62"/>
      <c r="G395" s="62"/>
      <c r="H395" s="62"/>
      <c r="I395" s="62"/>
      <c r="J395" s="62"/>
    </row>
    <row r="396" spans="1:10" x14ac:dyDescent="0.3">
      <c r="A396" s="26">
        <v>387</v>
      </c>
      <c r="B396" s="62"/>
      <c r="C396" s="62"/>
      <c r="D396" s="62"/>
      <c r="E396" s="62"/>
      <c r="F396" s="62"/>
      <c r="G396" s="62"/>
      <c r="H396" s="62"/>
      <c r="I396" s="62"/>
      <c r="J396" s="62"/>
    </row>
    <row r="397" spans="1:10" x14ac:dyDescent="0.3">
      <c r="A397" s="26">
        <v>388</v>
      </c>
      <c r="B397" s="62"/>
      <c r="C397" s="62"/>
      <c r="D397" s="62"/>
      <c r="E397" s="62"/>
      <c r="F397" s="62"/>
      <c r="G397" s="62"/>
      <c r="H397" s="62"/>
      <c r="I397" s="62"/>
      <c r="J397" s="62"/>
    </row>
    <row r="398" spans="1:10" x14ac:dyDescent="0.3">
      <c r="A398" s="26">
        <v>389</v>
      </c>
      <c r="B398" s="62"/>
      <c r="C398" s="62"/>
      <c r="D398" s="62"/>
      <c r="E398" s="62"/>
      <c r="F398" s="62"/>
      <c r="G398" s="62"/>
      <c r="H398" s="62"/>
      <c r="I398" s="62"/>
      <c r="J398" s="62"/>
    </row>
    <row r="399" spans="1:10" x14ac:dyDescent="0.3">
      <c r="A399" s="26">
        <v>390</v>
      </c>
      <c r="B399" s="62"/>
      <c r="C399" s="62"/>
      <c r="D399" s="62"/>
      <c r="E399" s="62"/>
      <c r="F399" s="62"/>
      <c r="G399" s="62"/>
      <c r="H399" s="62"/>
      <c r="I399" s="62"/>
      <c r="J399" s="62"/>
    </row>
    <row r="400" spans="1:10" x14ac:dyDescent="0.3">
      <c r="A400" s="26">
        <v>391</v>
      </c>
      <c r="B400" s="62"/>
      <c r="C400" s="62"/>
      <c r="D400" s="62"/>
      <c r="E400" s="62"/>
      <c r="F400" s="62"/>
      <c r="G400" s="62"/>
      <c r="H400" s="62"/>
      <c r="I400" s="62"/>
      <c r="J400" s="62"/>
    </row>
    <row r="401" spans="1:10" x14ac:dyDescent="0.3">
      <c r="A401" s="26">
        <v>392</v>
      </c>
      <c r="B401" s="62"/>
      <c r="C401" s="62"/>
      <c r="D401" s="62"/>
      <c r="E401" s="62"/>
      <c r="F401" s="62"/>
      <c r="G401" s="62"/>
      <c r="H401" s="62"/>
      <c r="I401" s="62"/>
      <c r="J401" s="62"/>
    </row>
    <row r="402" spans="1:10" x14ac:dyDescent="0.3">
      <c r="A402" s="26">
        <v>393</v>
      </c>
      <c r="B402" s="62"/>
      <c r="C402" s="62"/>
      <c r="D402" s="62"/>
      <c r="E402" s="62"/>
      <c r="F402" s="62"/>
      <c r="G402" s="62"/>
      <c r="H402" s="62"/>
      <c r="I402" s="62"/>
      <c r="J402" s="62"/>
    </row>
    <row r="403" spans="1:10" x14ac:dyDescent="0.3">
      <c r="A403" s="26">
        <v>394</v>
      </c>
      <c r="B403" s="62"/>
      <c r="C403" s="62"/>
      <c r="D403" s="62"/>
      <c r="E403" s="62"/>
      <c r="F403" s="62"/>
      <c r="G403" s="62"/>
      <c r="H403" s="62"/>
      <c r="I403" s="62"/>
      <c r="J403" s="62"/>
    </row>
    <row r="404" spans="1:10" x14ac:dyDescent="0.3">
      <c r="A404" s="26">
        <v>395</v>
      </c>
      <c r="B404" s="62"/>
      <c r="C404" s="62"/>
      <c r="D404" s="62"/>
      <c r="E404" s="62"/>
      <c r="F404" s="62"/>
      <c r="G404" s="62"/>
      <c r="H404" s="62"/>
      <c r="I404" s="62"/>
      <c r="J404" s="62"/>
    </row>
    <row r="405" spans="1:10" x14ac:dyDescent="0.3">
      <c r="A405" s="26">
        <v>396</v>
      </c>
      <c r="B405" s="62"/>
      <c r="C405" s="62"/>
      <c r="D405" s="62"/>
      <c r="E405" s="62"/>
      <c r="F405" s="62"/>
      <c r="G405" s="62"/>
      <c r="H405" s="62"/>
      <c r="I405" s="62"/>
      <c r="J405" s="62"/>
    </row>
    <row r="406" spans="1:10" x14ac:dyDescent="0.3">
      <c r="A406" s="26">
        <v>397</v>
      </c>
      <c r="B406" s="62"/>
      <c r="C406" s="62"/>
      <c r="D406" s="62"/>
      <c r="E406" s="62"/>
      <c r="F406" s="62"/>
      <c r="G406" s="62"/>
      <c r="H406" s="62"/>
      <c r="I406" s="62"/>
      <c r="J406" s="62"/>
    </row>
    <row r="407" spans="1:10" x14ac:dyDescent="0.3">
      <c r="A407" s="26">
        <v>398</v>
      </c>
      <c r="B407" s="62"/>
      <c r="C407" s="62"/>
      <c r="D407" s="62"/>
      <c r="E407" s="62"/>
      <c r="F407" s="62"/>
      <c r="G407" s="62"/>
      <c r="H407" s="62"/>
      <c r="I407" s="62"/>
      <c r="J407" s="62"/>
    </row>
    <row r="408" spans="1:10" x14ac:dyDescent="0.3">
      <c r="A408" s="26">
        <v>399</v>
      </c>
      <c r="B408" s="62"/>
      <c r="C408" s="62"/>
      <c r="D408" s="62"/>
      <c r="E408" s="62"/>
      <c r="F408" s="62"/>
      <c r="G408" s="62"/>
      <c r="H408" s="62"/>
      <c r="I408" s="62"/>
      <c r="J408" s="62"/>
    </row>
    <row r="409" spans="1:10" x14ac:dyDescent="0.3">
      <c r="A409" s="26">
        <v>400</v>
      </c>
      <c r="B409" s="62"/>
      <c r="C409" s="62"/>
      <c r="D409" s="62"/>
      <c r="E409" s="62"/>
      <c r="F409" s="62"/>
      <c r="G409" s="62"/>
      <c r="H409" s="62"/>
      <c r="I409" s="62"/>
      <c r="J409" s="62"/>
    </row>
    <row r="410" spans="1:10" x14ac:dyDescent="0.3">
      <c r="A410" s="26">
        <v>401</v>
      </c>
      <c r="B410" s="62"/>
      <c r="C410" s="62"/>
      <c r="D410" s="62"/>
      <c r="E410" s="62"/>
      <c r="F410" s="62"/>
      <c r="G410" s="62"/>
      <c r="H410" s="62"/>
      <c r="I410" s="62"/>
      <c r="J410" s="62"/>
    </row>
    <row r="411" spans="1:10" x14ac:dyDescent="0.3">
      <c r="A411" s="26">
        <v>402</v>
      </c>
      <c r="B411" s="62"/>
      <c r="C411" s="62"/>
      <c r="D411" s="62"/>
      <c r="E411" s="62"/>
      <c r="F411" s="62"/>
      <c r="G411" s="62"/>
      <c r="H411" s="62"/>
      <c r="I411" s="62"/>
      <c r="J411" s="62"/>
    </row>
    <row r="412" spans="1:10" x14ac:dyDescent="0.3">
      <c r="A412" s="26">
        <v>403</v>
      </c>
      <c r="B412" s="62"/>
      <c r="C412" s="62"/>
      <c r="D412" s="62"/>
      <c r="E412" s="62"/>
      <c r="F412" s="62"/>
      <c r="G412" s="62"/>
      <c r="H412" s="62"/>
      <c r="I412" s="62"/>
      <c r="J412" s="62"/>
    </row>
    <row r="413" spans="1:10" x14ac:dyDescent="0.3">
      <c r="A413" s="26">
        <v>404</v>
      </c>
      <c r="B413" s="62"/>
      <c r="C413" s="62"/>
      <c r="D413" s="62"/>
      <c r="E413" s="62"/>
      <c r="F413" s="62"/>
      <c r="G413" s="62"/>
      <c r="H413" s="62"/>
      <c r="I413" s="62"/>
      <c r="J413" s="62"/>
    </row>
    <row r="414" spans="1:10" x14ac:dyDescent="0.3">
      <c r="A414" s="26">
        <v>405</v>
      </c>
      <c r="B414" s="62"/>
      <c r="C414" s="62"/>
      <c r="D414" s="62"/>
      <c r="E414" s="62"/>
      <c r="F414" s="62"/>
      <c r="G414" s="62"/>
      <c r="H414" s="62"/>
      <c r="I414" s="62"/>
      <c r="J414" s="62"/>
    </row>
    <row r="415" spans="1:10" x14ac:dyDescent="0.3">
      <c r="A415" s="26">
        <v>406</v>
      </c>
      <c r="B415" s="62"/>
      <c r="C415" s="62"/>
      <c r="D415" s="62"/>
      <c r="E415" s="62"/>
      <c r="F415" s="62"/>
      <c r="G415" s="62"/>
      <c r="H415" s="62"/>
      <c r="I415" s="62"/>
      <c r="J415" s="62"/>
    </row>
    <row r="416" spans="1:10" x14ac:dyDescent="0.3">
      <c r="A416" s="26">
        <v>407</v>
      </c>
      <c r="B416" s="62"/>
      <c r="C416" s="62"/>
      <c r="D416" s="62"/>
      <c r="E416" s="62"/>
      <c r="F416" s="62"/>
      <c r="G416" s="62"/>
      <c r="H416" s="62"/>
      <c r="I416" s="62"/>
      <c r="J416" s="62"/>
    </row>
    <row r="417" spans="1:10" x14ac:dyDescent="0.3">
      <c r="A417" s="26">
        <v>408</v>
      </c>
      <c r="B417" s="62"/>
      <c r="C417" s="62"/>
      <c r="D417" s="62"/>
      <c r="E417" s="62"/>
      <c r="F417" s="62"/>
      <c r="G417" s="62"/>
      <c r="H417" s="62"/>
      <c r="I417" s="62"/>
      <c r="J417" s="62"/>
    </row>
    <row r="418" spans="1:10" x14ac:dyDescent="0.3">
      <c r="A418" s="26">
        <v>409</v>
      </c>
      <c r="B418" s="62"/>
      <c r="C418" s="62"/>
      <c r="D418" s="62"/>
      <c r="E418" s="62"/>
      <c r="F418" s="62"/>
      <c r="G418" s="62"/>
      <c r="H418" s="62"/>
      <c r="I418" s="62"/>
      <c r="J418" s="62"/>
    </row>
    <row r="419" spans="1:10" x14ac:dyDescent="0.3">
      <c r="A419" s="26">
        <v>410</v>
      </c>
      <c r="B419" s="62"/>
      <c r="C419" s="62"/>
      <c r="D419" s="62"/>
      <c r="E419" s="62"/>
      <c r="F419" s="62"/>
      <c r="G419" s="62"/>
      <c r="H419" s="62"/>
      <c r="I419" s="62"/>
      <c r="J419" s="62"/>
    </row>
    <row r="420" spans="1:10" x14ac:dyDescent="0.3">
      <c r="A420" s="26">
        <v>411</v>
      </c>
      <c r="B420" s="62"/>
      <c r="C420" s="62"/>
      <c r="D420" s="62"/>
      <c r="E420" s="62"/>
      <c r="F420" s="62"/>
      <c r="G420" s="62"/>
      <c r="H420" s="62"/>
      <c r="I420" s="62"/>
      <c r="J420" s="62"/>
    </row>
    <row r="421" spans="1:10" x14ac:dyDescent="0.3">
      <c r="A421" s="26">
        <v>412</v>
      </c>
      <c r="B421" s="62"/>
      <c r="C421" s="62"/>
      <c r="D421" s="62"/>
      <c r="E421" s="62"/>
      <c r="F421" s="62"/>
      <c r="G421" s="62"/>
      <c r="H421" s="62"/>
      <c r="I421" s="62"/>
      <c r="J421" s="62"/>
    </row>
    <row r="422" spans="1:10" x14ac:dyDescent="0.3">
      <c r="A422" s="26">
        <v>413</v>
      </c>
      <c r="B422" s="62"/>
      <c r="C422" s="62"/>
      <c r="D422" s="62"/>
      <c r="E422" s="62"/>
      <c r="F422" s="62"/>
      <c r="G422" s="62"/>
      <c r="H422" s="62"/>
      <c r="I422" s="62"/>
      <c r="J422" s="62"/>
    </row>
    <row r="423" spans="1:10" x14ac:dyDescent="0.3">
      <c r="A423" s="26">
        <v>414</v>
      </c>
      <c r="B423" s="62"/>
      <c r="C423" s="62"/>
      <c r="D423" s="62"/>
      <c r="E423" s="62"/>
      <c r="F423" s="62"/>
      <c r="G423" s="62"/>
      <c r="H423" s="62"/>
      <c r="I423" s="62"/>
      <c r="J423" s="62"/>
    </row>
    <row r="424" spans="1:10" x14ac:dyDescent="0.3">
      <c r="A424" s="26">
        <v>415</v>
      </c>
      <c r="B424" s="62"/>
      <c r="C424" s="62"/>
      <c r="D424" s="62"/>
      <c r="E424" s="62"/>
      <c r="F424" s="62"/>
      <c r="G424" s="62"/>
      <c r="H424" s="62"/>
      <c r="I424" s="62"/>
      <c r="J424" s="62"/>
    </row>
    <row r="425" spans="1:10" x14ac:dyDescent="0.3">
      <c r="A425" s="26">
        <v>416</v>
      </c>
      <c r="B425" s="62"/>
      <c r="C425" s="62"/>
      <c r="D425" s="62"/>
      <c r="E425" s="62"/>
      <c r="F425" s="62"/>
      <c r="G425" s="62"/>
      <c r="H425" s="62"/>
      <c r="I425" s="62"/>
      <c r="J425" s="62"/>
    </row>
    <row r="426" spans="1:10" x14ac:dyDescent="0.3">
      <c r="A426" s="26">
        <v>417</v>
      </c>
      <c r="B426" s="62"/>
      <c r="C426" s="62"/>
      <c r="D426" s="62"/>
      <c r="E426" s="62"/>
      <c r="F426" s="62"/>
      <c r="G426" s="62"/>
      <c r="H426" s="62"/>
      <c r="I426" s="62"/>
      <c r="J426" s="62"/>
    </row>
    <row r="427" spans="1:10" x14ac:dyDescent="0.3">
      <c r="A427" s="26">
        <v>418</v>
      </c>
      <c r="B427" s="62"/>
      <c r="C427" s="62"/>
      <c r="D427" s="62"/>
      <c r="E427" s="62"/>
      <c r="F427" s="62"/>
      <c r="G427" s="62"/>
      <c r="H427" s="62"/>
      <c r="I427" s="62"/>
      <c r="J427" s="62"/>
    </row>
    <row r="428" spans="1:10" x14ac:dyDescent="0.3">
      <c r="A428" s="26">
        <v>419</v>
      </c>
      <c r="B428" s="62"/>
      <c r="C428" s="62"/>
      <c r="D428" s="62"/>
      <c r="E428" s="62"/>
      <c r="F428" s="62"/>
      <c r="G428" s="62"/>
      <c r="H428" s="62"/>
      <c r="I428" s="62"/>
      <c r="J428" s="62"/>
    </row>
    <row r="429" spans="1:10" x14ac:dyDescent="0.3">
      <c r="A429" s="26">
        <v>420</v>
      </c>
      <c r="B429" s="62"/>
      <c r="C429" s="62"/>
      <c r="D429" s="62"/>
      <c r="E429" s="62"/>
      <c r="F429" s="62"/>
      <c r="G429" s="62"/>
      <c r="H429" s="62"/>
      <c r="I429" s="62"/>
      <c r="J429" s="62"/>
    </row>
    <row r="430" spans="1:10" x14ac:dyDescent="0.3">
      <c r="A430" s="26">
        <v>421</v>
      </c>
      <c r="B430" s="62"/>
      <c r="C430" s="62"/>
      <c r="D430" s="62"/>
      <c r="E430" s="62"/>
      <c r="F430" s="62"/>
      <c r="G430" s="62"/>
      <c r="H430" s="62"/>
      <c r="I430" s="62"/>
      <c r="J430" s="62"/>
    </row>
    <row r="431" spans="1:10" x14ac:dyDescent="0.3">
      <c r="A431" s="26">
        <v>422</v>
      </c>
      <c r="B431" s="62"/>
      <c r="C431" s="62"/>
      <c r="D431" s="62"/>
      <c r="E431" s="62"/>
      <c r="F431" s="62"/>
      <c r="G431" s="62"/>
      <c r="H431" s="62"/>
      <c r="I431" s="62"/>
      <c r="J431" s="62"/>
    </row>
    <row r="432" spans="1:10" x14ac:dyDescent="0.3">
      <c r="A432" s="26">
        <v>423</v>
      </c>
      <c r="B432" s="62"/>
      <c r="C432" s="62"/>
      <c r="D432" s="62"/>
      <c r="E432" s="62"/>
      <c r="F432" s="62"/>
      <c r="G432" s="62"/>
      <c r="H432" s="62"/>
      <c r="I432" s="62"/>
      <c r="J432" s="62"/>
    </row>
    <row r="433" spans="1:10" x14ac:dyDescent="0.3">
      <c r="A433" s="26">
        <v>424</v>
      </c>
      <c r="B433" s="62"/>
      <c r="C433" s="62"/>
      <c r="D433" s="62"/>
      <c r="E433" s="62"/>
      <c r="F433" s="62"/>
      <c r="G433" s="62"/>
      <c r="H433" s="62"/>
      <c r="I433" s="62"/>
      <c r="J433" s="62"/>
    </row>
    <row r="434" spans="1:10" x14ac:dyDescent="0.3">
      <c r="A434" s="26">
        <v>425</v>
      </c>
      <c r="B434" s="62"/>
      <c r="C434" s="62"/>
      <c r="D434" s="62"/>
      <c r="E434" s="62"/>
      <c r="F434" s="62"/>
      <c r="G434" s="62"/>
      <c r="H434" s="62"/>
      <c r="I434" s="62"/>
      <c r="J434" s="62"/>
    </row>
    <row r="435" spans="1:10" x14ac:dyDescent="0.3">
      <c r="A435" s="26">
        <v>426</v>
      </c>
      <c r="B435" s="62"/>
      <c r="C435" s="62"/>
      <c r="D435" s="62"/>
      <c r="E435" s="62"/>
      <c r="F435" s="62"/>
      <c r="G435" s="62"/>
      <c r="H435" s="62"/>
      <c r="I435" s="62"/>
      <c r="J435" s="62"/>
    </row>
    <row r="436" spans="1:10" x14ac:dyDescent="0.3">
      <c r="A436" s="26">
        <v>427</v>
      </c>
      <c r="B436" s="62"/>
      <c r="C436" s="62"/>
      <c r="D436" s="62"/>
      <c r="E436" s="62"/>
      <c r="F436" s="62"/>
      <c r="G436" s="62"/>
      <c r="H436" s="62"/>
      <c r="I436" s="62"/>
      <c r="J436" s="62"/>
    </row>
    <row r="437" spans="1:10" x14ac:dyDescent="0.3">
      <c r="A437" s="26">
        <v>428</v>
      </c>
      <c r="B437" s="62"/>
      <c r="C437" s="62"/>
      <c r="D437" s="62"/>
      <c r="E437" s="62"/>
      <c r="F437" s="62"/>
      <c r="G437" s="62"/>
      <c r="H437" s="62"/>
      <c r="I437" s="62"/>
      <c r="J437" s="62"/>
    </row>
    <row r="438" spans="1:10" x14ac:dyDescent="0.3">
      <c r="A438" s="26">
        <v>429</v>
      </c>
      <c r="B438" s="62"/>
      <c r="C438" s="62"/>
      <c r="D438" s="62"/>
      <c r="E438" s="62"/>
      <c r="F438" s="62"/>
      <c r="G438" s="62"/>
      <c r="H438" s="62"/>
      <c r="I438" s="62"/>
      <c r="J438" s="62"/>
    </row>
    <row r="439" spans="1:10" x14ac:dyDescent="0.3">
      <c r="A439" s="26">
        <v>430</v>
      </c>
      <c r="B439" s="62"/>
      <c r="C439" s="62"/>
      <c r="D439" s="62"/>
      <c r="E439" s="62"/>
      <c r="F439" s="62"/>
      <c r="G439" s="62"/>
      <c r="H439" s="62"/>
      <c r="I439" s="62"/>
      <c r="J439" s="62"/>
    </row>
    <row r="440" spans="1:10" x14ac:dyDescent="0.3">
      <c r="A440" s="26">
        <v>431</v>
      </c>
      <c r="B440" s="62"/>
      <c r="C440" s="62"/>
      <c r="D440" s="62"/>
      <c r="E440" s="62"/>
      <c r="F440" s="62"/>
      <c r="G440" s="62"/>
      <c r="H440" s="62"/>
      <c r="I440" s="62"/>
      <c r="J440" s="62"/>
    </row>
    <row r="441" spans="1:10" x14ac:dyDescent="0.3">
      <c r="A441" s="26">
        <v>432</v>
      </c>
      <c r="B441" s="62"/>
      <c r="C441" s="62"/>
      <c r="D441" s="62"/>
      <c r="E441" s="62"/>
      <c r="F441" s="62"/>
      <c r="G441" s="62"/>
      <c r="H441" s="62"/>
      <c r="I441" s="62"/>
      <c r="J441" s="62"/>
    </row>
    <row r="442" spans="1:10" x14ac:dyDescent="0.3">
      <c r="A442" s="26">
        <v>433</v>
      </c>
      <c r="B442" s="62"/>
      <c r="C442" s="62"/>
      <c r="D442" s="62"/>
      <c r="E442" s="62"/>
      <c r="F442" s="62"/>
      <c r="G442" s="62"/>
      <c r="H442" s="62"/>
      <c r="I442" s="62"/>
      <c r="J442" s="62"/>
    </row>
    <row r="443" spans="1:10" x14ac:dyDescent="0.3">
      <c r="A443" s="26">
        <v>434</v>
      </c>
      <c r="B443" s="62"/>
      <c r="C443" s="62"/>
      <c r="D443" s="62"/>
      <c r="E443" s="62"/>
      <c r="F443" s="62"/>
      <c r="G443" s="62"/>
      <c r="H443" s="62"/>
      <c r="I443" s="62"/>
      <c r="J443" s="62"/>
    </row>
    <row r="444" spans="1:10" x14ac:dyDescent="0.3">
      <c r="A444" s="26">
        <v>435</v>
      </c>
      <c r="B444" s="62"/>
      <c r="C444" s="62"/>
      <c r="D444" s="62"/>
      <c r="E444" s="62"/>
      <c r="F444" s="62"/>
      <c r="G444" s="62"/>
      <c r="H444" s="62"/>
      <c r="I444" s="62"/>
      <c r="J444" s="62"/>
    </row>
    <row r="445" spans="1:10" x14ac:dyDescent="0.3">
      <c r="A445" s="26">
        <v>436</v>
      </c>
      <c r="B445" s="62"/>
      <c r="C445" s="62"/>
      <c r="D445" s="62"/>
      <c r="E445" s="62"/>
      <c r="F445" s="62"/>
      <c r="G445" s="62"/>
      <c r="H445" s="62"/>
      <c r="I445" s="62"/>
      <c r="J445" s="62"/>
    </row>
    <row r="446" spans="1:10" x14ac:dyDescent="0.3">
      <c r="A446" s="26">
        <v>437</v>
      </c>
      <c r="B446" s="62"/>
      <c r="C446" s="62"/>
      <c r="D446" s="62"/>
      <c r="E446" s="62"/>
      <c r="F446" s="62"/>
      <c r="G446" s="62"/>
      <c r="H446" s="62"/>
      <c r="I446" s="62"/>
      <c r="J446" s="62"/>
    </row>
    <row r="447" spans="1:10" x14ac:dyDescent="0.3">
      <c r="A447" s="26">
        <v>438</v>
      </c>
      <c r="B447" s="62"/>
      <c r="C447" s="62"/>
      <c r="D447" s="62"/>
      <c r="E447" s="62"/>
      <c r="F447" s="62"/>
      <c r="G447" s="62"/>
      <c r="H447" s="62"/>
      <c r="I447" s="62"/>
      <c r="J447" s="62"/>
    </row>
    <row r="448" spans="1:10" x14ac:dyDescent="0.3">
      <c r="A448" s="26">
        <v>439</v>
      </c>
      <c r="B448" s="62"/>
      <c r="C448" s="62"/>
      <c r="D448" s="62"/>
      <c r="E448" s="62"/>
      <c r="F448" s="62"/>
      <c r="G448" s="62"/>
      <c r="H448" s="62"/>
      <c r="I448" s="62"/>
      <c r="J448" s="62"/>
    </row>
    <row r="449" spans="1:10" x14ac:dyDescent="0.3">
      <c r="A449" s="26">
        <v>440</v>
      </c>
      <c r="B449" s="62"/>
      <c r="C449" s="62"/>
      <c r="D449" s="62"/>
      <c r="E449" s="62"/>
      <c r="F449" s="62"/>
      <c r="G449" s="62"/>
      <c r="H449" s="62"/>
      <c r="I449" s="62"/>
      <c r="J449" s="62"/>
    </row>
    <row r="450" spans="1:10" x14ac:dyDescent="0.3">
      <c r="A450" s="26">
        <v>441</v>
      </c>
      <c r="B450" s="62"/>
      <c r="C450" s="62"/>
      <c r="D450" s="62"/>
      <c r="E450" s="62"/>
      <c r="F450" s="62"/>
      <c r="G450" s="62"/>
      <c r="H450" s="62"/>
      <c r="I450" s="62"/>
      <c r="J450" s="62"/>
    </row>
    <row r="451" spans="1:10" x14ac:dyDescent="0.3">
      <c r="A451" s="26">
        <v>442</v>
      </c>
      <c r="B451" s="62"/>
      <c r="C451" s="62"/>
      <c r="D451" s="62"/>
      <c r="E451" s="62"/>
      <c r="F451" s="62"/>
      <c r="G451" s="62"/>
      <c r="H451" s="62"/>
      <c r="I451" s="62"/>
      <c r="J451" s="62"/>
    </row>
    <row r="452" spans="1:10" x14ac:dyDescent="0.3">
      <c r="A452" s="26">
        <v>443</v>
      </c>
      <c r="B452" s="62"/>
      <c r="C452" s="62"/>
      <c r="D452" s="62"/>
      <c r="E452" s="62"/>
      <c r="F452" s="62"/>
      <c r="G452" s="62"/>
      <c r="H452" s="62"/>
      <c r="I452" s="62"/>
      <c r="J452" s="62"/>
    </row>
    <row r="453" spans="1:10" x14ac:dyDescent="0.3">
      <c r="A453" s="26">
        <v>444</v>
      </c>
      <c r="B453" s="62"/>
      <c r="C453" s="62"/>
      <c r="D453" s="62"/>
      <c r="E453" s="62"/>
      <c r="F453" s="62"/>
      <c r="G453" s="62"/>
      <c r="H453" s="62"/>
      <c r="I453" s="62"/>
      <c r="J453" s="62"/>
    </row>
    <row r="454" spans="1:10" x14ac:dyDescent="0.3">
      <c r="A454" s="26">
        <v>445</v>
      </c>
      <c r="B454" s="62"/>
      <c r="C454" s="62"/>
      <c r="D454" s="62"/>
      <c r="E454" s="62"/>
      <c r="F454" s="62"/>
      <c r="G454" s="62"/>
      <c r="H454" s="62"/>
      <c r="I454" s="62"/>
      <c r="J454" s="62"/>
    </row>
    <row r="455" spans="1:10" x14ac:dyDescent="0.3">
      <c r="A455" s="26">
        <v>446</v>
      </c>
      <c r="B455" s="62"/>
      <c r="C455" s="62"/>
      <c r="D455" s="62"/>
      <c r="E455" s="62"/>
      <c r="F455" s="62"/>
      <c r="G455" s="62"/>
      <c r="H455" s="62"/>
      <c r="I455" s="62"/>
      <c r="J455" s="62"/>
    </row>
    <row r="456" spans="1:10" x14ac:dyDescent="0.3">
      <c r="A456" s="26">
        <v>447</v>
      </c>
      <c r="B456" s="62"/>
      <c r="C456" s="62"/>
      <c r="D456" s="62"/>
      <c r="E456" s="62"/>
      <c r="F456" s="62"/>
      <c r="G456" s="62"/>
      <c r="H456" s="62"/>
      <c r="I456" s="62"/>
      <c r="J456" s="62"/>
    </row>
    <row r="457" spans="1:10" x14ac:dyDescent="0.3">
      <c r="A457" s="26">
        <v>448</v>
      </c>
      <c r="B457" s="62"/>
      <c r="C457" s="62"/>
      <c r="D457" s="62"/>
      <c r="E457" s="62"/>
      <c r="F457" s="62"/>
      <c r="G457" s="62"/>
      <c r="H457" s="62"/>
      <c r="I457" s="62"/>
      <c r="J457" s="62"/>
    </row>
    <row r="458" spans="1:10" x14ac:dyDescent="0.3">
      <c r="A458" s="26">
        <v>449</v>
      </c>
      <c r="B458" s="62"/>
      <c r="C458" s="62"/>
      <c r="D458" s="62"/>
      <c r="E458" s="62"/>
      <c r="F458" s="62"/>
      <c r="G458" s="62"/>
      <c r="H458" s="62"/>
      <c r="I458" s="62"/>
      <c r="J458" s="62"/>
    </row>
    <row r="459" spans="1:10" x14ac:dyDescent="0.3">
      <c r="A459" s="26">
        <v>450</v>
      </c>
      <c r="B459" s="62"/>
      <c r="C459" s="62"/>
      <c r="D459" s="62"/>
      <c r="E459" s="62"/>
      <c r="F459" s="62"/>
      <c r="G459" s="62"/>
      <c r="H459" s="62"/>
      <c r="I459" s="62"/>
      <c r="J459" s="62"/>
    </row>
    <row r="460" spans="1:10" x14ac:dyDescent="0.3">
      <c r="A460" s="26">
        <v>451</v>
      </c>
      <c r="B460" s="62"/>
      <c r="C460" s="62"/>
      <c r="D460" s="62"/>
      <c r="E460" s="62"/>
      <c r="F460" s="62"/>
      <c r="G460" s="62"/>
      <c r="H460" s="62"/>
      <c r="I460" s="62"/>
      <c r="J460" s="62"/>
    </row>
    <row r="461" spans="1:10" x14ac:dyDescent="0.3">
      <c r="A461" s="26">
        <v>452</v>
      </c>
      <c r="B461" s="62"/>
      <c r="C461" s="62"/>
      <c r="D461" s="62"/>
      <c r="E461" s="62"/>
      <c r="F461" s="62"/>
      <c r="G461" s="62"/>
      <c r="H461" s="62"/>
      <c r="I461" s="62"/>
      <c r="J461" s="62"/>
    </row>
    <row r="462" spans="1:10" x14ac:dyDescent="0.3">
      <c r="A462" s="26">
        <v>453</v>
      </c>
      <c r="B462" s="62"/>
      <c r="C462" s="62"/>
      <c r="D462" s="62"/>
      <c r="E462" s="62"/>
      <c r="F462" s="62"/>
      <c r="G462" s="62"/>
      <c r="H462" s="62"/>
      <c r="I462" s="62"/>
      <c r="J462" s="62"/>
    </row>
    <row r="463" spans="1:10" x14ac:dyDescent="0.3">
      <c r="A463" s="26">
        <v>454</v>
      </c>
      <c r="B463" s="62"/>
      <c r="C463" s="62"/>
      <c r="D463" s="62"/>
      <c r="E463" s="62"/>
      <c r="F463" s="62"/>
      <c r="G463" s="62"/>
      <c r="H463" s="62"/>
      <c r="I463" s="62"/>
      <c r="J463" s="62"/>
    </row>
    <row r="464" spans="1:10" x14ac:dyDescent="0.3">
      <c r="A464" s="26">
        <v>455</v>
      </c>
      <c r="B464" s="62"/>
      <c r="C464" s="62"/>
      <c r="D464" s="62"/>
      <c r="E464" s="62"/>
      <c r="F464" s="62"/>
      <c r="G464" s="62"/>
      <c r="H464" s="62"/>
      <c r="I464" s="62"/>
      <c r="J464" s="62"/>
    </row>
    <row r="465" spans="1:10" x14ac:dyDescent="0.3">
      <c r="A465" s="26">
        <v>456</v>
      </c>
      <c r="B465" s="62"/>
      <c r="C465" s="62"/>
      <c r="D465" s="62"/>
      <c r="E465" s="62"/>
      <c r="F465" s="62"/>
      <c r="G465" s="62"/>
      <c r="H465" s="62"/>
      <c r="I465" s="62"/>
      <c r="J465" s="62"/>
    </row>
    <row r="466" spans="1:10" x14ac:dyDescent="0.3">
      <c r="A466" s="26">
        <v>457</v>
      </c>
      <c r="B466" s="62"/>
      <c r="C466" s="62"/>
      <c r="D466" s="62"/>
      <c r="E466" s="62"/>
      <c r="F466" s="62"/>
      <c r="G466" s="62"/>
      <c r="H466" s="62"/>
      <c r="I466" s="62"/>
      <c r="J466" s="62"/>
    </row>
    <row r="467" spans="1:10" x14ac:dyDescent="0.3">
      <c r="A467" s="26">
        <v>458</v>
      </c>
      <c r="B467" s="62"/>
      <c r="C467" s="62"/>
      <c r="D467" s="62"/>
      <c r="E467" s="62"/>
      <c r="F467" s="62"/>
      <c r="G467" s="62"/>
      <c r="H467" s="62"/>
      <c r="I467" s="62"/>
      <c r="J467" s="62"/>
    </row>
    <row r="468" spans="1:10" x14ac:dyDescent="0.3">
      <c r="A468" s="26">
        <v>459</v>
      </c>
      <c r="B468" s="62"/>
      <c r="C468" s="62"/>
      <c r="D468" s="62"/>
      <c r="E468" s="62"/>
      <c r="F468" s="62"/>
      <c r="G468" s="62"/>
      <c r="H468" s="62"/>
      <c r="I468" s="62"/>
      <c r="J468" s="62"/>
    </row>
    <row r="469" spans="1:10" x14ac:dyDescent="0.3">
      <c r="A469" s="26">
        <v>460</v>
      </c>
      <c r="B469" s="62"/>
      <c r="C469" s="62"/>
      <c r="D469" s="62"/>
      <c r="E469" s="62"/>
      <c r="F469" s="62"/>
      <c r="G469" s="62"/>
      <c r="H469" s="62"/>
      <c r="I469" s="62"/>
      <c r="J469" s="62"/>
    </row>
    <row r="470" spans="1:10" x14ac:dyDescent="0.3">
      <c r="A470" s="26">
        <v>461</v>
      </c>
      <c r="B470" s="62"/>
      <c r="C470" s="62"/>
      <c r="D470" s="62"/>
      <c r="E470" s="62"/>
      <c r="F470" s="62"/>
      <c r="G470" s="62"/>
      <c r="H470" s="62"/>
      <c r="I470" s="62"/>
      <c r="J470" s="62"/>
    </row>
    <row r="471" spans="1:10" x14ac:dyDescent="0.3">
      <c r="A471" s="26">
        <v>462</v>
      </c>
      <c r="B471" s="62"/>
      <c r="C471" s="62"/>
      <c r="D471" s="62"/>
      <c r="E471" s="62"/>
      <c r="F471" s="62"/>
      <c r="G471" s="62"/>
      <c r="H471" s="62"/>
      <c r="I471" s="62"/>
      <c r="J471" s="62"/>
    </row>
    <row r="472" spans="1:10" x14ac:dyDescent="0.3">
      <c r="A472" s="26">
        <v>463</v>
      </c>
      <c r="B472" s="62"/>
      <c r="C472" s="62"/>
      <c r="D472" s="62"/>
      <c r="E472" s="62"/>
      <c r="F472" s="62"/>
      <c r="G472" s="62"/>
      <c r="H472" s="62"/>
      <c r="I472" s="62"/>
      <c r="J472" s="62"/>
    </row>
    <row r="473" spans="1:10" x14ac:dyDescent="0.3">
      <c r="A473" s="26">
        <v>464</v>
      </c>
      <c r="B473" s="62"/>
      <c r="C473" s="62"/>
      <c r="D473" s="62"/>
      <c r="E473" s="62"/>
      <c r="F473" s="62"/>
      <c r="G473" s="62"/>
      <c r="H473" s="62"/>
      <c r="I473" s="62"/>
      <c r="J473" s="62"/>
    </row>
    <row r="474" spans="1:10" x14ac:dyDescent="0.3">
      <c r="A474" s="26">
        <v>465</v>
      </c>
      <c r="B474" s="62"/>
      <c r="C474" s="62"/>
      <c r="D474" s="62"/>
      <c r="E474" s="62"/>
      <c r="F474" s="62"/>
      <c r="G474" s="62"/>
      <c r="H474" s="62"/>
      <c r="I474" s="62"/>
      <c r="J474" s="62"/>
    </row>
    <row r="475" spans="1:10" x14ac:dyDescent="0.3">
      <c r="A475" s="26">
        <v>466</v>
      </c>
      <c r="B475" s="62"/>
      <c r="C475" s="62"/>
      <c r="D475" s="62"/>
      <c r="E475" s="62"/>
      <c r="F475" s="62"/>
      <c r="G475" s="62"/>
      <c r="H475" s="62"/>
      <c r="I475" s="62"/>
      <c r="J475" s="62"/>
    </row>
    <row r="476" spans="1:10" x14ac:dyDescent="0.3">
      <c r="A476" s="26">
        <v>467</v>
      </c>
      <c r="B476" s="62"/>
      <c r="C476" s="62"/>
      <c r="D476" s="62"/>
      <c r="E476" s="62"/>
      <c r="F476" s="62"/>
      <c r="G476" s="62"/>
      <c r="H476" s="62"/>
      <c r="I476" s="62"/>
      <c r="J476" s="62"/>
    </row>
    <row r="477" spans="1:10" x14ac:dyDescent="0.3">
      <c r="A477" s="26">
        <v>468</v>
      </c>
      <c r="B477" s="62"/>
      <c r="C477" s="62"/>
      <c r="D477" s="62"/>
      <c r="E477" s="62"/>
      <c r="F477" s="62"/>
      <c r="G477" s="62"/>
      <c r="H477" s="62"/>
      <c r="I477" s="62"/>
      <c r="J477" s="62"/>
    </row>
    <row r="478" spans="1:10" x14ac:dyDescent="0.3">
      <c r="A478" s="26">
        <v>469</v>
      </c>
      <c r="B478" s="62"/>
      <c r="C478" s="62"/>
      <c r="D478" s="62"/>
      <c r="E478" s="62"/>
      <c r="F478" s="62"/>
      <c r="G478" s="62"/>
      <c r="H478" s="62"/>
      <c r="I478" s="62"/>
      <c r="J478" s="62"/>
    </row>
    <row r="479" spans="1:10" x14ac:dyDescent="0.3">
      <c r="A479" s="26">
        <v>470</v>
      </c>
      <c r="B479" s="62"/>
      <c r="C479" s="62"/>
      <c r="D479" s="62"/>
      <c r="E479" s="62"/>
      <c r="F479" s="62"/>
      <c r="G479" s="62"/>
      <c r="H479" s="62"/>
      <c r="I479" s="62"/>
      <c r="J479" s="62"/>
    </row>
    <row r="480" spans="1:10" x14ac:dyDescent="0.3">
      <c r="A480" s="26">
        <v>471</v>
      </c>
      <c r="B480" s="62"/>
      <c r="C480" s="62"/>
      <c r="D480" s="62"/>
      <c r="E480" s="62"/>
      <c r="F480" s="62"/>
      <c r="G480" s="62"/>
      <c r="H480" s="62"/>
      <c r="I480" s="62"/>
      <c r="J480" s="62"/>
    </row>
    <row r="481" spans="1:10" x14ac:dyDescent="0.3">
      <c r="A481" s="26">
        <v>472</v>
      </c>
      <c r="B481" s="62"/>
      <c r="C481" s="62"/>
      <c r="D481" s="62"/>
      <c r="E481" s="62"/>
      <c r="F481" s="62"/>
      <c r="G481" s="62"/>
      <c r="H481" s="62"/>
      <c r="I481" s="62"/>
      <c r="J481" s="62"/>
    </row>
    <row r="482" spans="1:10" x14ac:dyDescent="0.3">
      <c r="A482" s="26">
        <v>473</v>
      </c>
      <c r="B482" s="62"/>
      <c r="C482" s="62"/>
      <c r="D482" s="62"/>
      <c r="E482" s="62"/>
      <c r="F482" s="62"/>
      <c r="G482" s="62"/>
      <c r="H482" s="62"/>
      <c r="I482" s="62"/>
      <c r="J482" s="62"/>
    </row>
    <row r="483" spans="1:10" x14ac:dyDescent="0.3">
      <c r="A483" s="26">
        <v>474</v>
      </c>
      <c r="B483" s="62"/>
      <c r="C483" s="62"/>
      <c r="D483" s="62"/>
      <c r="E483" s="62"/>
      <c r="F483" s="62"/>
      <c r="G483" s="62"/>
      <c r="H483" s="62"/>
      <c r="I483" s="62"/>
      <c r="J483" s="62"/>
    </row>
    <row r="484" spans="1:10" x14ac:dyDescent="0.3">
      <c r="A484" s="26">
        <v>475</v>
      </c>
      <c r="B484" s="62"/>
      <c r="C484" s="62"/>
      <c r="D484" s="62"/>
      <c r="E484" s="62"/>
      <c r="F484" s="62"/>
      <c r="G484" s="62"/>
      <c r="H484" s="62"/>
      <c r="I484" s="62"/>
      <c r="J484" s="62"/>
    </row>
    <row r="485" spans="1:10" x14ac:dyDescent="0.3">
      <c r="A485" s="26">
        <v>476</v>
      </c>
      <c r="B485" s="62"/>
      <c r="C485" s="62"/>
      <c r="D485" s="62"/>
      <c r="E485" s="62"/>
      <c r="F485" s="62"/>
      <c r="G485" s="62"/>
      <c r="H485" s="62"/>
      <c r="I485" s="62"/>
      <c r="J485" s="62"/>
    </row>
    <row r="486" spans="1:10" x14ac:dyDescent="0.3">
      <c r="A486" s="26">
        <v>477</v>
      </c>
      <c r="B486" s="62"/>
      <c r="C486" s="62"/>
      <c r="D486" s="62"/>
      <c r="E486" s="62"/>
      <c r="F486" s="62"/>
      <c r="G486" s="62"/>
      <c r="H486" s="62"/>
      <c r="I486" s="62"/>
      <c r="J486" s="62"/>
    </row>
    <row r="487" spans="1:10" x14ac:dyDescent="0.3">
      <c r="A487" s="26">
        <v>478</v>
      </c>
      <c r="B487" s="62"/>
      <c r="C487" s="62"/>
      <c r="D487" s="62"/>
      <c r="E487" s="62"/>
      <c r="F487" s="62"/>
      <c r="G487" s="62"/>
      <c r="H487" s="62"/>
      <c r="I487" s="62"/>
      <c r="J487" s="62"/>
    </row>
    <row r="488" spans="1:10" x14ac:dyDescent="0.3">
      <c r="A488" s="26">
        <v>479</v>
      </c>
      <c r="B488" s="62"/>
      <c r="C488" s="62"/>
      <c r="D488" s="62"/>
      <c r="E488" s="62"/>
      <c r="F488" s="62"/>
      <c r="G488" s="62"/>
      <c r="H488" s="62"/>
      <c r="I488" s="62"/>
      <c r="J488" s="62"/>
    </row>
    <row r="489" spans="1:10" x14ac:dyDescent="0.3">
      <c r="A489" s="26">
        <v>480</v>
      </c>
      <c r="B489" s="62"/>
      <c r="C489" s="62"/>
      <c r="D489" s="62"/>
      <c r="E489" s="62"/>
      <c r="F489" s="62"/>
      <c r="G489" s="62"/>
      <c r="H489" s="62"/>
      <c r="I489" s="62"/>
      <c r="J489" s="62"/>
    </row>
    <row r="490" spans="1:10" x14ac:dyDescent="0.3">
      <c r="A490" s="26">
        <v>481</v>
      </c>
      <c r="B490" s="62"/>
      <c r="C490" s="62"/>
      <c r="D490" s="62"/>
      <c r="E490" s="62"/>
      <c r="F490" s="62"/>
      <c r="G490" s="62"/>
      <c r="H490" s="62"/>
      <c r="I490" s="62"/>
      <c r="J490" s="62"/>
    </row>
    <row r="491" spans="1:10" x14ac:dyDescent="0.3">
      <c r="A491" s="26">
        <v>482</v>
      </c>
      <c r="B491" s="62"/>
      <c r="C491" s="62"/>
      <c r="D491" s="62"/>
      <c r="E491" s="62"/>
      <c r="F491" s="62"/>
      <c r="G491" s="62"/>
      <c r="H491" s="62"/>
      <c r="I491" s="62"/>
      <c r="J491" s="62"/>
    </row>
    <row r="492" spans="1:10" x14ac:dyDescent="0.3">
      <c r="A492" s="26">
        <v>483</v>
      </c>
      <c r="B492" s="62"/>
      <c r="C492" s="62"/>
      <c r="D492" s="62"/>
      <c r="E492" s="62"/>
      <c r="F492" s="62"/>
      <c r="G492" s="62"/>
      <c r="H492" s="62"/>
      <c r="I492" s="62"/>
      <c r="J492" s="62"/>
    </row>
    <row r="493" spans="1:10" x14ac:dyDescent="0.3">
      <c r="A493" s="26">
        <v>484</v>
      </c>
      <c r="B493" s="62"/>
      <c r="C493" s="62"/>
      <c r="D493" s="62"/>
      <c r="E493" s="62"/>
      <c r="F493" s="62"/>
      <c r="G493" s="62"/>
      <c r="H493" s="62"/>
      <c r="I493" s="62"/>
      <c r="J493" s="62"/>
    </row>
    <row r="494" spans="1:10" x14ac:dyDescent="0.3">
      <c r="A494" s="26">
        <v>485</v>
      </c>
      <c r="B494" s="62"/>
      <c r="C494" s="62"/>
      <c r="D494" s="62"/>
      <c r="E494" s="62"/>
      <c r="F494" s="62"/>
      <c r="G494" s="62"/>
      <c r="H494" s="62"/>
      <c r="I494" s="62"/>
      <c r="J494" s="62"/>
    </row>
    <row r="495" spans="1:10" x14ac:dyDescent="0.3">
      <c r="A495" s="26">
        <v>486</v>
      </c>
      <c r="B495" s="62"/>
      <c r="C495" s="62"/>
      <c r="D495" s="62"/>
      <c r="E495" s="62"/>
      <c r="F495" s="62"/>
      <c r="G495" s="62"/>
      <c r="H495" s="62"/>
      <c r="I495" s="62"/>
      <c r="J495" s="62"/>
    </row>
    <row r="496" spans="1:10" x14ac:dyDescent="0.3">
      <c r="A496" s="26">
        <v>487</v>
      </c>
      <c r="B496" s="62"/>
      <c r="C496" s="62"/>
      <c r="D496" s="62"/>
      <c r="E496" s="62"/>
      <c r="F496" s="62"/>
      <c r="G496" s="62"/>
      <c r="H496" s="62"/>
      <c r="I496" s="62"/>
      <c r="J496" s="62"/>
    </row>
    <row r="497" spans="1:10" x14ac:dyDescent="0.3">
      <c r="A497" s="26">
        <v>488</v>
      </c>
      <c r="B497" s="62"/>
      <c r="C497" s="62"/>
      <c r="D497" s="62"/>
      <c r="E497" s="62"/>
      <c r="F497" s="62"/>
      <c r="G497" s="62"/>
      <c r="H497" s="62"/>
      <c r="I497" s="62"/>
      <c r="J497" s="62"/>
    </row>
    <row r="498" spans="1:10" x14ac:dyDescent="0.3">
      <c r="A498" s="26">
        <v>489</v>
      </c>
      <c r="B498" s="62"/>
      <c r="C498" s="62"/>
      <c r="D498" s="62"/>
      <c r="E498" s="62"/>
      <c r="F498" s="62"/>
      <c r="G498" s="62"/>
      <c r="H498" s="62"/>
      <c r="I498" s="62"/>
      <c r="J498" s="62"/>
    </row>
    <row r="499" spans="1:10" x14ac:dyDescent="0.3">
      <c r="A499" s="26">
        <v>490</v>
      </c>
      <c r="B499" s="62"/>
      <c r="C499" s="62"/>
      <c r="D499" s="62"/>
      <c r="E499" s="62"/>
      <c r="F499" s="62"/>
      <c r="G499" s="62"/>
      <c r="H499" s="62"/>
      <c r="I499" s="62"/>
      <c r="J499" s="62"/>
    </row>
    <row r="500" spans="1:10" x14ac:dyDescent="0.3">
      <c r="A500" s="26">
        <v>491</v>
      </c>
      <c r="B500" s="62"/>
      <c r="C500" s="62"/>
      <c r="D500" s="62"/>
      <c r="E500" s="62"/>
      <c r="F500" s="62"/>
      <c r="G500" s="62"/>
      <c r="H500" s="62"/>
      <c r="I500" s="62"/>
      <c r="J500" s="62"/>
    </row>
    <row r="501" spans="1:10" x14ac:dyDescent="0.3">
      <c r="A501" s="26">
        <v>492</v>
      </c>
      <c r="B501" s="62"/>
      <c r="C501" s="62"/>
      <c r="D501" s="62"/>
      <c r="E501" s="62"/>
      <c r="F501" s="62"/>
      <c r="G501" s="62"/>
      <c r="H501" s="62"/>
      <c r="I501" s="62"/>
      <c r="J501" s="62"/>
    </row>
    <row r="502" spans="1:10" x14ac:dyDescent="0.3">
      <c r="A502" s="26">
        <v>493</v>
      </c>
      <c r="B502" s="62"/>
      <c r="C502" s="62"/>
      <c r="D502" s="62"/>
      <c r="E502" s="62"/>
      <c r="F502" s="62"/>
      <c r="G502" s="62"/>
      <c r="H502" s="62"/>
      <c r="I502" s="62"/>
      <c r="J502" s="62"/>
    </row>
    <row r="503" spans="1:10" x14ac:dyDescent="0.3">
      <c r="A503" s="26">
        <v>494</v>
      </c>
      <c r="B503" s="62"/>
      <c r="C503" s="62"/>
      <c r="D503" s="62"/>
      <c r="E503" s="62"/>
      <c r="F503" s="62"/>
      <c r="G503" s="62"/>
      <c r="H503" s="62"/>
      <c r="I503" s="62"/>
      <c r="J503" s="62"/>
    </row>
    <row r="504" spans="1:10" x14ac:dyDescent="0.3">
      <c r="A504" s="26">
        <v>495</v>
      </c>
      <c r="B504" s="62"/>
      <c r="C504" s="62"/>
      <c r="D504" s="62"/>
      <c r="E504" s="62"/>
      <c r="F504" s="62"/>
      <c r="G504" s="62"/>
      <c r="H504" s="62"/>
      <c r="I504" s="62"/>
      <c r="J504" s="62"/>
    </row>
    <row r="505" spans="1:10" x14ac:dyDescent="0.3">
      <c r="A505" s="26">
        <v>496</v>
      </c>
      <c r="B505" s="62"/>
      <c r="C505" s="62"/>
      <c r="D505" s="62"/>
      <c r="E505" s="62"/>
      <c r="F505" s="62"/>
      <c r="G505" s="62"/>
      <c r="H505" s="62"/>
      <c r="I505" s="62"/>
      <c r="J505" s="62"/>
    </row>
    <row r="506" spans="1:10" x14ac:dyDescent="0.3">
      <c r="A506" s="26">
        <v>497</v>
      </c>
      <c r="B506" s="62"/>
      <c r="C506" s="62"/>
      <c r="D506" s="62"/>
      <c r="E506" s="62"/>
      <c r="F506" s="62"/>
      <c r="G506" s="62"/>
      <c r="H506" s="62"/>
      <c r="I506" s="62"/>
      <c r="J506" s="62"/>
    </row>
    <row r="507" spans="1:10" x14ac:dyDescent="0.3">
      <c r="A507" s="26">
        <v>498</v>
      </c>
      <c r="B507" s="62"/>
      <c r="C507" s="62"/>
      <c r="D507" s="62"/>
      <c r="E507" s="62"/>
      <c r="F507" s="62"/>
      <c r="G507" s="62"/>
      <c r="H507" s="62"/>
      <c r="I507" s="62"/>
      <c r="J507" s="62"/>
    </row>
    <row r="508" spans="1:10" x14ac:dyDescent="0.3">
      <c r="A508" s="26">
        <v>499</v>
      </c>
      <c r="B508" s="62"/>
      <c r="C508" s="62"/>
      <c r="D508" s="62"/>
      <c r="E508" s="62"/>
      <c r="F508" s="62"/>
      <c r="G508" s="62"/>
      <c r="H508" s="62"/>
      <c r="I508" s="62"/>
      <c r="J508" s="62"/>
    </row>
    <row r="509" spans="1:10" x14ac:dyDescent="0.3">
      <c r="A509" s="26">
        <v>500</v>
      </c>
      <c r="B509" s="62"/>
      <c r="C509" s="62"/>
      <c r="D509" s="62"/>
      <c r="E509" s="62"/>
      <c r="F509" s="62"/>
      <c r="G509" s="62"/>
      <c r="H509" s="62"/>
      <c r="I509" s="62"/>
      <c r="J509" s="62"/>
    </row>
    <row r="510" spans="1:10" x14ac:dyDescent="0.3">
      <c r="A510" s="26">
        <v>501</v>
      </c>
      <c r="B510" s="62"/>
      <c r="C510" s="62"/>
      <c r="D510" s="62"/>
      <c r="E510" s="62"/>
      <c r="F510" s="62"/>
      <c r="G510" s="62"/>
      <c r="H510" s="62"/>
      <c r="I510" s="62"/>
      <c r="J510" s="62"/>
    </row>
    <row r="511" spans="1:10" x14ac:dyDescent="0.3">
      <c r="A511" s="26">
        <v>502</v>
      </c>
      <c r="B511" s="62"/>
      <c r="C511" s="62"/>
      <c r="D511" s="62"/>
      <c r="E511" s="62"/>
      <c r="F511" s="62"/>
      <c r="G511" s="62"/>
      <c r="H511" s="62"/>
      <c r="I511" s="62"/>
      <c r="J511" s="62"/>
    </row>
    <row r="512" spans="1:10" x14ac:dyDescent="0.3">
      <c r="A512" s="26">
        <v>503</v>
      </c>
      <c r="B512" s="62"/>
      <c r="C512" s="62"/>
      <c r="D512" s="62"/>
      <c r="E512" s="62"/>
      <c r="F512" s="62"/>
      <c r="G512" s="62"/>
      <c r="H512" s="62"/>
      <c r="I512" s="62"/>
      <c r="J512" s="62"/>
    </row>
    <row r="513" spans="1:10" x14ac:dyDescent="0.3">
      <c r="A513" s="26">
        <v>504</v>
      </c>
      <c r="B513" s="62"/>
      <c r="C513" s="62"/>
      <c r="D513" s="62"/>
      <c r="E513" s="62"/>
      <c r="F513" s="62"/>
      <c r="G513" s="62"/>
      <c r="H513" s="62"/>
      <c r="I513" s="62"/>
      <c r="J513" s="62"/>
    </row>
    <row r="514" spans="1:10" x14ac:dyDescent="0.3">
      <c r="A514" s="26">
        <v>505</v>
      </c>
      <c r="B514" s="62"/>
      <c r="C514" s="62"/>
      <c r="D514" s="62"/>
      <c r="E514" s="62"/>
      <c r="F514" s="62"/>
      <c r="G514" s="62"/>
      <c r="H514" s="62"/>
      <c r="I514" s="62"/>
      <c r="J514" s="62"/>
    </row>
    <row r="515" spans="1:10" x14ac:dyDescent="0.3">
      <c r="A515" s="26">
        <v>506</v>
      </c>
      <c r="B515" s="62"/>
      <c r="C515" s="62"/>
      <c r="D515" s="62"/>
      <c r="E515" s="62"/>
      <c r="F515" s="62"/>
      <c r="G515" s="62"/>
      <c r="H515" s="62"/>
      <c r="I515" s="62"/>
      <c r="J515" s="62"/>
    </row>
    <row r="516" spans="1:10" x14ac:dyDescent="0.3">
      <c r="A516" s="26">
        <v>507</v>
      </c>
      <c r="B516" s="62"/>
      <c r="C516" s="62"/>
      <c r="D516" s="62"/>
      <c r="E516" s="62"/>
      <c r="F516" s="62"/>
      <c r="G516" s="62"/>
      <c r="H516" s="62"/>
      <c r="I516" s="62"/>
      <c r="J516" s="62"/>
    </row>
    <row r="517" spans="1:10" x14ac:dyDescent="0.3">
      <c r="A517" s="26">
        <v>508</v>
      </c>
      <c r="B517" s="62"/>
      <c r="C517" s="62"/>
      <c r="D517" s="62"/>
      <c r="E517" s="62"/>
      <c r="F517" s="62"/>
      <c r="G517" s="62"/>
      <c r="H517" s="62"/>
      <c r="I517" s="62"/>
      <c r="J517" s="62"/>
    </row>
    <row r="518" spans="1:10" x14ac:dyDescent="0.3">
      <c r="A518" s="26">
        <v>509</v>
      </c>
      <c r="B518" s="62"/>
      <c r="C518" s="62"/>
      <c r="D518" s="62"/>
      <c r="E518" s="62"/>
      <c r="F518" s="62"/>
      <c r="G518" s="62"/>
      <c r="H518" s="62"/>
      <c r="I518" s="62"/>
      <c r="J518" s="62"/>
    </row>
    <row r="519" spans="1:10" x14ac:dyDescent="0.3">
      <c r="A519" s="26">
        <v>510</v>
      </c>
      <c r="B519" s="62"/>
      <c r="C519" s="62"/>
      <c r="D519" s="62"/>
      <c r="E519" s="62"/>
      <c r="F519" s="62"/>
      <c r="G519" s="62"/>
      <c r="H519" s="62"/>
      <c r="I519" s="62"/>
      <c r="J519" s="62"/>
    </row>
    <row r="520" spans="1:10" x14ac:dyDescent="0.3">
      <c r="A520" s="26">
        <v>511</v>
      </c>
      <c r="B520" s="62"/>
      <c r="C520" s="62"/>
      <c r="D520" s="62"/>
      <c r="E520" s="62"/>
      <c r="F520" s="62"/>
      <c r="G520" s="62"/>
      <c r="H520" s="62"/>
      <c r="I520" s="62"/>
      <c r="J520" s="62"/>
    </row>
    <row r="521" spans="1:10" x14ac:dyDescent="0.3">
      <c r="A521" s="26">
        <v>512</v>
      </c>
      <c r="B521" s="62"/>
      <c r="C521" s="62"/>
      <c r="D521" s="62"/>
      <c r="E521" s="62"/>
      <c r="F521" s="62"/>
      <c r="G521" s="62"/>
      <c r="H521" s="62"/>
      <c r="I521" s="62"/>
      <c r="J521" s="62"/>
    </row>
    <row r="522" spans="1:10" x14ac:dyDescent="0.3">
      <c r="A522" s="26">
        <v>513</v>
      </c>
      <c r="B522" s="62"/>
      <c r="C522" s="62"/>
      <c r="D522" s="62"/>
      <c r="E522" s="62"/>
      <c r="F522" s="62"/>
      <c r="G522" s="62"/>
      <c r="H522" s="62"/>
      <c r="I522" s="62"/>
      <c r="J522" s="62"/>
    </row>
    <row r="523" spans="1:10" x14ac:dyDescent="0.3">
      <c r="A523" s="26">
        <v>514</v>
      </c>
      <c r="B523" s="62"/>
      <c r="C523" s="62"/>
      <c r="D523" s="62"/>
      <c r="E523" s="62"/>
      <c r="F523" s="62"/>
      <c r="G523" s="62"/>
      <c r="H523" s="62"/>
      <c r="I523" s="62"/>
      <c r="J523" s="62"/>
    </row>
    <row r="524" spans="1:10" x14ac:dyDescent="0.3">
      <c r="A524" s="26">
        <v>515</v>
      </c>
      <c r="B524" s="62"/>
      <c r="C524" s="62"/>
      <c r="D524" s="62"/>
      <c r="E524" s="62"/>
      <c r="F524" s="62"/>
      <c r="G524" s="62"/>
      <c r="H524" s="62"/>
      <c r="I524" s="62"/>
      <c r="J524" s="62"/>
    </row>
    <row r="525" spans="1:10" x14ac:dyDescent="0.3">
      <c r="A525" s="26">
        <v>516</v>
      </c>
      <c r="B525" s="62"/>
      <c r="C525" s="62"/>
      <c r="D525" s="62"/>
      <c r="E525" s="62"/>
      <c r="F525" s="62"/>
      <c r="G525" s="62"/>
      <c r="H525" s="62"/>
      <c r="I525" s="62"/>
      <c r="J525" s="62"/>
    </row>
    <row r="526" spans="1:10" x14ac:dyDescent="0.3">
      <c r="A526" s="26">
        <v>517</v>
      </c>
      <c r="B526" s="62"/>
      <c r="C526" s="62"/>
      <c r="D526" s="62"/>
      <c r="E526" s="62"/>
      <c r="F526" s="62"/>
      <c r="G526" s="62"/>
      <c r="H526" s="62"/>
      <c r="I526" s="62"/>
      <c r="J526" s="62"/>
    </row>
    <row r="527" spans="1:10" x14ac:dyDescent="0.3">
      <c r="A527" s="26">
        <v>518</v>
      </c>
      <c r="B527" s="62"/>
      <c r="C527" s="62"/>
      <c r="D527" s="62"/>
      <c r="E527" s="62"/>
      <c r="F527" s="62"/>
      <c r="G527" s="62"/>
      <c r="H527" s="62"/>
      <c r="I527" s="62"/>
      <c r="J527" s="62"/>
    </row>
    <row r="528" spans="1:10" x14ac:dyDescent="0.3">
      <c r="A528" s="26">
        <v>519</v>
      </c>
      <c r="B528" s="62"/>
      <c r="C528" s="62"/>
      <c r="D528" s="62"/>
      <c r="E528" s="62"/>
      <c r="F528" s="62"/>
      <c r="G528" s="62"/>
      <c r="H528" s="62"/>
      <c r="I528" s="62"/>
      <c r="J528" s="62"/>
    </row>
    <row r="529" spans="1:10" x14ac:dyDescent="0.3">
      <c r="A529" s="26">
        <v>520</v>
      </c>
      <c r="B529" s="62"/>
      <c r="C529" s="62"/>
      <c r="D529" s="62"/>
      <c r="E529" s="62"/>
      <c r="F529" s="62"/>
      <c r="G529" s="62"/>
      <c r="H529" s="62"/>
      <c r="I529" s="62"/>
      <c r="J529" s="62"/>
    </row>
    <row r="530" spans="1:10" x14ac:dyDescent="0.3">
      <c r="A530" s="26">
        <v>521</v>
      </c>
      <c r="B530" s="62"/>
      <c r="C530" s="62"/>
      <c r="D530" s="62"/>
      <c r="E530" s="62"/>
      <c r="F530" s="62"/>
      <c r="G530" s="62"/>
      <c r="H530" s="62"/>
      <c r="I530" s="62"/>
      <c r="J530" s="62"/>
    </row>
    <row r="531" spans="1:10" x14ac:dyDescent="0.3">
      <c r="A531" s="26">
        <v>522</v>
      </c>
      <c r="B531" s="62"/>
      <c r="C531" s="62"/>
      <c r="D531" s="62"/>
      <c r="E531" s="62"/>
      <c r="F531" s="62"/>
      <c r="G531" s="62"/>
      <c r="H531" s="62"/>
      <c r="I531" s="62"/>
      <c r="J531" s="62"/>
    </row>
    <row r="532" spans="1:10" x14ac:dyDescent="0.3">
      <c r="A532" s="26">
        <v>523</v>
      </c>
      <c r="B532" s="62"/>
      <c r="C532" s="62"/>
      <c r="D532" s="62"/>
      <c r="E532" s="62"/>
      <c r="F532" s="62"/>
      <c r="G532" s="62"/>
      <c r="H532" s="62"/>
      <c r="I532" s="62"/>
      <c r="J532" s="62"/>
    </row>
    <row r="533" spans="1:10" x14ac:dyDescent="0.3">
      <c r="A533" s="26">
        <v>524</v>
      </c>
      <c r="B533" s="62"/>
      <c r="C533" s="62"/>
      <c r="D533" s="62"/>
      <c r="E533" s="62"/>
      <c r="F533" s="62"/>
      <c r="G533" s="62"/>
      <c r="H533" s="62"/>
      <c r="I533" s="62"/>
      <c r="J533" s="62"/>
    </row>
    <row r="534" spans="1:10" x14ac:dyDescent="0.3">
      <c r="A534" s="26">
        <v>525</v>
      </c>
      <c r="B534" s="62"/>
      <c r="C534" s="62"/>
      <c r="D534" s="62"/>
      <c r="E534" s="62"/>
      <c r="F534" s="62"/>
      <c r="G534" s="62"/>
      <c r="H534" s="62"/>
      <c r="I534" s="62"/>
      <c r="J534" s="62"/>
    </row>
    <row r="535" spans="1:10" x14ac:dyDescent="0.3">
      <c r="A535" s="26">
        <v>526</v>
      </c>
      <c r="B535" s="62"/>
      <c r="C535" s="62"/>
      <c r="D535" s="62"/>
      <c r="E535" s="62"/>
      <c r="F535" s="62"/>
      <c r="G535" s="62"/>
      <c r="H535" s="62"/>
      <c r="I535" s="62"/>
      <c r="J535" s="62"/>
    </row>
    <row r="536" spans="1:10" x14ac:dyDescent="0.3">
      <c r="A536" s="26">
        <v>527</v>
      </c>
      <c r="B536" s="62"/>
      <c r="C536" s="62"/>
      <c r="D536" s="62"/>
      <c r="E536" s="62"/>
      <c r="F536" s="62"/>
      <c r="G536" s="62"/>
      <c r="H536" s="62"/>
      <c r="I536" s="62"/>
      <c r="J536" s="62"/>
    </row>
    <row r="537" spans="1:10" x14ac:dyDescent="0.3">
      <c r="A537" s="26">
        <v>528</v>
      </c>
      <c r="B537" s="62"/>
      <c r="C537" s="62"/>
      <c r="D537" s="62"/>
      <c r="E537" s="62"/>
      <c r="F537" s="62"/>
      <c r="G537" s="62"/>
      <c r="H537" s="62"/>
      <c r="I537" s="62"/>
      <c r="J537" s="62"/>
    </row>
    <row r="538" spans="1:10" x14ac:dyDescent="0.3">
      <c r="A538" s="26">
        <v>529</v>
      </c>
      <c r="B538" s="62"/>
      <c r="C538" s="62"/>
      <c r="D538" s="62"/>
      <c r="E538" s="62"/>
      <c r="F538" s="62"/>
      <c r="G538" s="62"/>
      <c r="H538" s="62"/>
      <c r="I538" s="62"/>
      <c r="J538" s="62"/>
    </row>
    <row r="539" spans="1:10" x14ac:dyDescent="0.3">
      <c r="A539" s="26">
        <v>530</v>
      </c>
      <c r="B539" s="62"/>
      <c r="C539" s="62"/>
      <c r="D539" s="62"/>
      <c r="E539" s="62"/>
      <c r="F539" s="62"/>
      <c r="G539" s="62"/>
      <c r="H539" s="62"/>
      <c r="I539" s="62"/>
      <c r="J539" s="62"/>
    </row>
    <row r="540" spans="1:10" x14ac:dyDescent="0.3">
      <c r="A540" s="26">
        <v>531</v>
      </c>
      <c r="B540" s="62"/>
      <c r="C540" s="62"/>
      <c r="D540" s="62"/>
      <c r="E540" s="62"/>
      <c r="F540" s="62"/>
      <c r="G540" s="62"/>
      <c r="H540" s="62"/>
      <c r="I540" s="62"/>
      <c r="J540" s="62"/>
    </row>
    <row r="541" spans="1:10" x14ac:dyDescent="0.3">
      <c r="A541" s="26">
        <v>532</v>
      </c>
      <c r="B541" s="62"/>
      <c r="C541" s="62"/>
      <c r="D541" s="62"/>
      <c r="E541" s="62"/>
      <c r="F541" s="62"/>
      <c r="G541" s="62"/>
      <c r="H541" s="62"/>
      <c r="I541" s="62"/>
      <c r="J541" s="62"/>
    </row>
    <row r="542" spans="1:10" x14ac:dyDescent="0.3">
      <c r="A542" s="26">
        <v>533</v>
      </c>
      <c r="B542" s="62"/>
      <c r="C542" s="62"/>
      <c r="D542" s="62"/>
      <c r="E542" s="62"/>
      <c r="F542" s="62"/>
      <c r="G542" s="62"/>
      <c r="H542" s="62"/>
      <c r="I542" s="62"/>
      <c r="J542" s="62"/>
    </row>
    <row r="543" spans="1:10" x14ac:dyDescent="0.3">
      <c r="A543" s="26">
        <v>534</v>
      </c>
      <c r="B543" s="62"/>
      <c r="C543" s="62"/>
      <c r="D543" s="62"/>
      <c r="E543" s="62"/>
      <c r="F543" s="62"/>
      <c r="G543" s="62"/>
      <c r="H543" s="62"/>
      <c r="I543" s="62"/>
      <c r="J543" s="62"/>
    </row>
    <row r="544" spans="1:10" x14ac:dyDescent="0.3">
      <c r="A544" s="26">
        <v>535</v>
      </c>
      <c r="B544" s="62"/>
      <c r="C544" s="62"/>
      <c r="D544" s="62"/>
      <c r="E544" s="62"/>
      <c r="F544" s="62"/>
      <c r="G544" s="62"/>
      <c r="H544" s="62"/>
      <c r="I544" s="62"/>
      <c r="J544" s="62"/>
    </row>
    <row r="545" spans="1:10" x14ac:dyDescent="0.3">
      <c r="A545" s="26">
        <v>536</v>
      </c>
      <c r="B545" s="62"/>
      <c r="C545" s="62"/>
      <c r="D545" s="62"/>
      <c r="E545" s="62"/>
      <c r="F545" s="62"/>
      <c r="G545" s="62"/>
      <c r="H545" s="62"/>
      <c r="I545" s="62"/>
      <c r="J545" s="62"/>
    </row>
    <row r="546" spans="1:10" x14ac:dyDescent="0.3">
      <c r="A546" s="26">
        <v>537</v>
      </c>
      <c r="B546" s="62"/>
      <c r="C546" s="62"/>
      <c r="D546" s="62"/>
      <c r="E546" s="62"/>
      <c r="F546" s="62"/>
      <c r="G546" s="62"/>
      <c r="H546" s="62"/>
      <c r="I546" s="62"/>
      <c r="J546" s="62"/>
    </row>
    <row r="547" spans="1:10" x14ac:dyDescent="0.3">
      <c r="A547" s="26">
        <v>538</v>
      </c>
      <c r="B547" s="62"/>
      <c r="C547" s="62"/>
      <c r="D547" s="62"/>
      <c r="E547" s="62"/>
      <c r="F547" s="62"/>
      <c r="G547" s="62"/>
      <c r="H547" s="62"/>
      <c r="I547" s="62"/>
      <c r="J547" s="62"/>
    </row>
    <row r="548" spans="1:10" x14ac:dyDescent="0.3">
      <c r="A548" s="26">
        <v>539</v>
      </c>
      <c r="B548" s="62"/>
      <c r="C548" s="62"/>
      <c r="D548" s="62"/>
      <c r="E548" s="62"/>
      <c r="F548" s="62"/>
      <c r="G548" s="62"/>
      <c r="H548" s="62"/>
      <c r="I548" s="62"/>
      <c r="J548" s="62"/>
    </row>
    <row r="549" spans="1:10" x14ac:dyDescent="0.3">
      <c r="A549" s="26">
        <v>540</v>
      </c>
      <c r="B549" s="62"/>
      <c r="C549" s="62"/>
      <c r="D549" s="62"/>
      <c r="E549" s="62"/>
      <c r="F549" s="62"/>
      <c r="G549" s="62"/>
      <c r="H549" s="62"/>
      <c r="I549" s="62"/>
      <c r="J549" s="62"/>
    </row>
    <row r="550" spans="1:10" x14ac:dyDescent="0.3">
      <c r="A550" s="26">
        <v>541</v>
      </c>
      <c r="B550" s="62"/>
      <c r="C550" s="62"/>
      <c r="D550" s="62"/>
      <c r="E550" s="62"/>
      <c r="F550" s="62"/>
      <c r="G550" s="62"/>
      <c r="H550" s="62"/>
      <c r="I550" s="62"/>
      <c r="J550" s="62"/>
    </row>
    <row r="551" spans="1:10" x14ac:dyDescent="0.3">
      <c r="A551" s="26">
        <v>542</v>
      </c>
      <c r="B551" s="62"/>
      <c r="C551" s="62"/>
      <c r="D551" s="62"/>
      <c r="E551" s="62"/>
      <c r="F551" s="62"/>
      <c r="G551" s="62"/>
      <c r="H551" s="62"/>
      <c r="I551" s="62"/>
      <c r="J551" s="62"/>
    </row>
    <row r="552" spans="1:10" x14ac:dyDescent="0.3">
      <c r="A552" s="26">
        <v>543</v>
      </c>
      <c r="B552" s="62"/>
      <c r="C552" s="62"/>
      <c r="D552" s="62"/>
      <c r="E552" s="62"/>
      <c r="F552" s="62"/>
      <c r="G552" s="62"/>
      <c r="H552" s="62"/>
      <c r="I552" s="62"/>
      <c r="J552" s="62"/>
    </row>
    <row r="553" spans="1:10" x14ac:dyDescent="0.3">
      <c r="A553" s="26">
        <v>544</v>
      </c>
      <c r="B553" s="62"/>
      <c r="C553" s="62"/>
      <c r="D553" s="62"/>
      <c r="E553" s="62"/>
      <c r="F553" s="62"/>
      <c r="G553" s="62"/>
      <c r="H553" s="62"/>
      <c r="I553" s="62"/>
      <c r="J553" s="62"/>
    </row>
    <row r="554" spans="1:10" x14ac:dyDescent="0.3">
      <c r="A554" s="26">
        <v>545</v>
      </c>
      <c r="B554" s="62"/>
      <c r="C554" s="62"/>
      <c r="D554" s="62"/>
      <c r="E554" s="62"/>
      <c r="F554" s="62"/>
      <c r="G554" s="62"/>
      <c r="H554" s="62"/>
      <c r="I554" s="62"/>
      <c r="J554" s="62"/>
    </row>
    <row r="555" spans="1:10" x14ac:dyDescent="0.3">
      <c r="A555" s="26">
        <v>546</v>
      </c>
      <c r="B555" s="62"/>
      <c r="C555" s="62"/>
      <c r="D555" s="62"/>
      <c r="E555" s="62"/>
      <c r="F555" s="62"/>
      <c r="G555" s="62"/>
      <c r="H555" s="62"/>
      <c r="I555" s="62"/>
      <c r="J555" s="62"/>
    </row>
    <row r="556" spans="1:10" x14ac:dyDescent="0.3">
      <c r="A556" s="26">
        <v>547</v>
      </c>
      <c r="B556" s="62"/>
      <c r="C556" s="62"/>
      <c r="D556" s="62"/>
      <c r="E556" s="62"/>
      <c r="F556" s="62"/>
      <c r="G556" s="62"/>
      <c r="H556" s="62"/>
      <c r="I556" s="62"/>
      <c r="J556" s="62"/>
    </row>
    <row r="557" spans="1:10" x14ac:dyDescent="0.3">
      <c r="A557" s="26">
        <v>548</v>
      </c>
      <c r="B557" s="62"/>
      <c r="C557" s="62"/>
      <c r="D557" s="62"/>
      <c r="E557" s="62"/>
      <c r="F557" s="62"/>
      <c r="G557" s="62"/>
      <c r="H557" s="62"/>
      <c r="I557" s="62"/>
      <c r="J557" s="62"/>
    </row>
    <row r="558" spans="1:10" x14ac:dyDescent="0.3">
      <c r="A558" s="26">
        <v>549</v>
      </c>
      <c r="B558" s="62"/>
      <c r="C558" s="62"/>
      <c r="D558" s="62"/>
      <c r="E558" s="62"/>
      <c r="F558" s="62"/>
      <c r="G558" s="62"/>
      <c r="H558" s="62"/>
      <c r="I558" s="62"/>
      <c r="J558" s="62"/>
    </row>
    <row r="559" spans="1:10" x14ac:dyDescent="0.3">
      <c r="A559" s="26">
        <v>550</v>
      </c>
      <c r="B559" s="62"/>
      <c r="C559" s="62"/>
      <c r="D559" s="62"/>
      <c r="E559" s="62"/>
      <c r="F559" s="62"/>
      <c r="G559" s="62"/>
      <c r="H559" s="62"/>
      <c r="I559" s="62"/>
      <c r="J559" s="62"/>
    </row>
    <row r="560" spans="1:10" x14ac:dyDescent="0.3">
      <c r="A560" s="26">
        <v>551</v>
      </c>
      <c r="B560" s="62"/>
      <c r="C560" s="62"/>
      <c r="D560" s="62"/>
      <c r="E560" s="62"/>
      <c r="F560" s="62"/>
      <c r="G560" s="62"/>
      <c r="H560" s="62"/>
      <c r="I560" s="62"/>
      <c r="J560" s="62"/>
    </row>
    <row r="561" spans="1:10" x14ac:dyDescent="0.3">
      <c r="A561" s="26">
        <v>552</v>
      </c>
      <c r="B561" s="62"/>
      <c r="C561" s="62"/>
      <c r="D561" s="62"/>
      <c r="E561" s="62"/>
      <c r="F561" s="62"/>
      <c r="G561" s="62"/>
      <c r="H561" s="62"/>
      <c r="I561" s="62"/>
      <c r="J561" s="62"/>
    </row>
    <row r="562" spans="1:10" x14ac:dyDescent="0.3">
      <c r="A562" s="26">
        <v>553</v>
      </c>
      <c r="B562" s="62"/>
      <c r="C562" s="62"/>
      <c r="D562" s="62"/>
      <c r="E562" s="62"/>
      <c r="F562" s="62"/>
      <c r="G562" s="62"/>
      <c r="H562" s="62"/>
      <c r="I562" s="62"/>
      <c r="J562" s="62"/>
    </row>
    <row r="563" spans="1:10" x14ac:dyDescent="0.3">
      <c r="A563" s="26">
        <v>554</v>
      </c>
      <c r="B563" s="62"/>
      <c r="C563" s="62"/>
      <c r="D563" s="62"/>
      <c r="E563" s="62"/>
      <c r="F563" s="62"/>
      <c r="G563" s="62"/>
      <c r="H563" s="62"/>
      <c r="I563" s="62"/>
      <c r="J563" s="62"/>
    </row>
    <row r="564" spans="1:10" x14ac:dyDescent="0.3">
      <c r="A564" s="26">
        <v>555</v>
      </c>
      <c r="B564" s="62"/>
      <c r="C564" s="62"/>
      <c r="D564" s="62"/>
      <c r="E564" s="62"/>
      <c r="F564" s="62"/>
      <c r="G564" s="62"/>
      <c r="H564" s="62"/>
      <c r="I564" s="62"/>
      <c r="J564" s="62"/>
    </row>
    <row r="565" spans="1:10" x14ac:dyDescent="0.3">
      <c r="A565" s="26">
        <v>556</v>
      </c>
      <c r="B565" s="62"/>
      <c r="C565" s="62"/>
      <c r="D565" s="62"/>
      <c r="E565" s="62"/>
      <c r="F565" s="62"/>
      <c r="G565" s="62"/>
      <c r="H565" s="62"/>
      <c r="I565" s="62"/>
      <c r="J565" s="62"/>
    </row>
    <row r="566" spans="1:10" x14ac:dyDescent="0.3">
      <c r="A566" s="26">
        <v>557</v>
      </c>
      <c r="B566" s="62"/>
      <c r="C566" s="62"/>
      <c r="D566" s="62"/>
      <c r="E566" s="62"/>
      <c r="F566" s="62"/>
      <c r="G566" s="62"/>
      <c r="H566" s="62"/>
      <c r="I566" s="62"/>
      <c r="J566" s="62"/>
    </row>
    <row r="567" spans="1:10" x14ac:dyDescent="0.3">
      <c r="A567" s="26">
        <v>558</v>
      </c>
      <c r="B567" s="62"/>
      <c r="C567" s="62"/>
      <c r="D567" s="62"/>
      <c r="E567" s="62"/>
      <c r="F567" s="62"/>
      <c r="G567" s="62"/>
      <c r="H567" s="62"/>
      <c r="I567" s="62"/>
      <c r="J567" s="62"/>
    </row>
    <row r="568" spans="1:10" x14ac:dyDescent="0.3">
      <c r="A568" s="26">
        <v>559</v>
      </c>
      <c r="B568" s="62"/>
      <c r="C568" s="62"/>
      <c r="D568" s="62"/>
      <c r="E568" s="62"/>
      <c r="F568" s="62"/>
      <c r="G568" s="62"/>
      <c r="H568" s="62"/>
      <c r="I568" s="62"/>
      <c r="J568" s="62"/>
    </row>
    <row r="569" spans="1:10" x14ac:dyDescent="0.3">
      <c r="A569" s="26">
        <v>560</v>
      </c>
      <c r="B569" s="62"/>
      <c r="C569" s="62"/>
      <c r="D569" s="62"/>
      <c r="E569" s="62"/>
      <c r="F569" s="62"/>
      <c r="G569" s="62"/>
      <c r="H569" s="62"/>
      <c r="I569" s="62"/>
      <c r="J569" s="62"/>
    </row>
    <row r="570" spans="1:10" x14ac:dyDescent="0.3">
      <c r="A570" s="26">
        <v>561</v>
      </c>
      <c r="B570" s="62"/>
      <c r="C570" s="62"/>
      <c r="D570" s="62"/>
      <c r="E570" s="62"/>
      <c r="F570" s="62"/>
      <c r="G570" s="62"/>
      <c r="H570" s="62"/>
      <c r="I570" s="62"/>
      <c r="J570" s="62"/>
    </row>
    <row r="571" spans="1:10" x14ac:dyDescent="0.3">
      <c r="A571" s="26">
        <v>562</v>
      </c>
      <c r="B571" s="62"/>
      <c r="C571" s="62"/>
      <c r="D571" s="62"/>
      <c r="E571" s="62"/>
      <c r="F571" s="62"/>
      <c r="G571" s="62"/>
      <c r="H571" s="62"/>
      <c r="I571" s="62"/>
      <c r="J571" s="62"/>
    </row>
    <row r="572" spans="1:10" x14ac:dyDescent="0.3">
      <c r="A572" s="26">
        <v>563</v>
      </c>
      <c r="B572" s="62"/>
      <c r="C572" s="62"/>
      <c r="D572" s="62"/>
      <c r="E572" s="62"/>
      <c r="F572" s="62"/>
      <c r="G572" s="62"/>
      <c r="H572" s="62"/>
      <c r="I572" s="62"/>
      <c r="J572" s="62"/>
    </row>
    <row r="573" spans="1:10" x14ac:dyDescent="0.3">
      <c r="A573" s="26">
        <v>564</v>
      </c>
      <c r="B573" s="62"/>
      <c r="C573" s="62"/>
      <c r="D573" s="62"/>
      <c r="E573" s="62"/>
      <c r="F573" s="62"/>
      <c r="G573" s="62"/>
      <c r="H573" s="62"/>
      <c r="I573" s="62"/>
      <c r="J573" s="62"/>
    </row>
    <row r="574" spans="1:10" x14ac:dyDescent="0.3">
      <c r="A574" s="26">
        <v>565</v>
      </c>
      <c r="B574" s="62"/>
      <c r="C574" s="62"/>
      <c r="D574" s="62"/>
      <c r="E574" s="62"/>
      <c r="F574" s="62"/>
      <c r="G574" s="62"/>
      <c r="H574" s="62"/>
      <c r="I574" s="62"/>
      <c r="J574" s="62"/>
    </row>
    <row r="575" spans="1:10" x14ac:dyDescent="0.3">
      <c r="A575" s="26">
        <v>566</v>
      </c>
      <c r="B575" s="62"/>
      <c r="C575" s="62"/>
      <c r="D575" s="62"/>
      <c r="E575" s="62"/>
      <c r="F575" s="62"/>
      <c r="G575" s="62"/>
      <c r="H575" s="62"/>
      <c r="I575" s="62"/>
      <c r="J575" s="62"/>
    </row>
    <row r="576" spans="1:10" x14ac:dyDescent="0.3">
      <c r="A576" s="26">
        <v>567</v>
      </c>
      <c r="B576" s="62"/>
      <c r="C576" s="62"/>
      <c r="D576" s="62"/>
      <c r="E576" s="62"/>
      <c r="F576" s="62"/>
      <c r="G576" s="62"/>
      <c r="H576" s="62"/>
      <c r="I576" s="62"/>
      <c r="J576" s="62"/>
    </row>
    <row r="577" spans="1:10" x14ac:dyDescent="0.3">
      <c r="A577" s="26">
        <v>568</v>
      </c>
      <c r="B577" s="62"/>
      <c r="C577" s="62"/>
      <c r="D577" s="62"/>
      <c r="E577" s="62"/>
      <c r="F577" s="62"/>
      <c r="G577" s="62"/>
      <c r="H577" s="62"/>
      <c r="I577" s="62"/>
      <c r="J577" s="62"/>
    </row>
    <row r="578" spans="1:10" x14ac:dyDescent="0.3">
      <c r="A578" s="26">
        <v>569</v>
      </c>
      <c r="B578" s="62"/>
      <c r="C578" s="62"/>
      <c r="D578" s="62"/>
      <c r="E578" s="62"/>
      <c r="F578" s="62"/>
      <c r="G578" s="62"/>
      <c r="H578" s="62"/>
      <c r="I578" s="62"/>
      <c r="J578" s="62"/>
    </row>
    <row r="579" spans="1:10" x14ac:dyDescent="0.3">
      <c r="A579" s="26">
        <v>570</v>
      </c>
      <c r="B579" s="62"/>
      <c r="C579" s="62"/>
      <c r="D579" s="62"/>
      <c r="E579" s="62"/>
      <c r="F579" s="62"/>
      <c r="G579" s="62"/>
      <c r="H579" s="62"/>
      <c r="I579" s="62"/>
      <c r="J579" s="62"/>
    </row>
    <row r="580" spans="1:10" x14ac:dyDescent="0.3">
      <c r="A580" s="26">
        <v>571</v>
      </c>
      <c r="B580" s="62"/>
      <c r="C580" s="62"/>
      <c r="D580" s="62"/>
      <c r="E580" s="62"/>
      <c r="F580" s="62"/>
      <c r="G580" s="62"/>
      <c r="H580" s="62"/>
      <c r="I580" s="62"/>
      <c r="J580" s="62"/>
    </row>
    <row r="581" spans="1:10" x14ac:dyDescent="0.3">
      <c r="A581" s="26">
        <v>572</v>
      </c>
      <c r="B581" s="62"/>
      <c r="C581" s="62"/>
      <c r="D581" s="62"/>
      <c r="E581" s="62"/>
      <c r="F581" s="62"/>
      <c r="G581" s="62"/>
      <c r="H581" s="62"/>
      <c r="I581" s="62"/>
      <c r="J581" s="62"/>
    </row>
    <row r="582" spans="1:10" x14ac:dyDescent="0.3">
      <c r="A582" s="26">
        <v>573</v>
      </c>
      <c r="B582" s="62"/>
      <c r="C582" s="62"/>
      <c r="D582" s="62"/>
      <c r="E582" s="62"/>
      <c r="F582" s="62"/>
      <c r="G582" s="62"/>
      <c r="H582" s="62"/>
      <c r="I582" s="62"/>
      <c r="J582" s="62"/>
    </row>
    <row r="583" spans="1:10" x14ac:dyDescent="0.3">
      <c r="A583" s="26">
        <v>574</v>
      </c>
      <c r="B583" s="62"/>
      <c r="C583" s="62"/>
      <c r="D583" s="62"/>
      <c r="E583" s="62"/>
      <c r="F583" s="62"/>
      <c r="G583" s="62"/>
      <c r="H583" s="62"/>
      <c r="I583" s="62"/>
      <c r="J583" s="62"/>
    </row>
    <row r="584" spans="1:10" x14ac:dyDescent="0.3">
      <c r="A584" s="26">
        <v>575</v>
      </c>
      <c r="B584" s="62"/>
      <c r="C584" s="62"/>
      <c r="D584" s="62"/>
      <c r="E584" s="62"/>
      <c r="F584" s="62"/>
      <c r="G584" s="62"/>
      <c r="H584" s="62"/>
      <c r="I584" s="62"/>
      <c r="J584" s="62"/>
    </row>
    <row r="585" spans="1:10" x14ac:dyDescent="0.3">
      <c r="A585" s="26">
        <v>576</v>
      </c>
      <c r="B585" s="62"/>
      <c r="C585" s="62"/>
      <c r="D585" s="62"/>
      <c r="E585" s="62"/>
      <c r="F585" s="62"/>
      <c r="G585" s="62"/>
      <c r="H585" s="62"/>
      <c r="I585" s="62"/>
      <c r="J585" s="62"/>
    </row>
    <row r="586" spans="1:10" x14ac:dyDescent="0.3">
      <c r="A586" s="26">
        <v>577</v>
      </c>
      <c r="B586" s="62"/>
      <c r="C586" s="62"/>
      <c r="D586" s="62"/>
      <c r="E586" s="62"/>
      <c r="F586" s="62"/>
      <c r="G586" s="62"/>
      <c r="H586" s="62"/>
      <c r="I586" s="62"/>
      <c r="J586" s="62"/>
    </row>
    <row r="587" spans="1:10" x14ac:dyDescent="0.3">
      <c r="A587" s="26">
        <v>578</v>
      </c>
      <c r="B587" s="62"/>
      <c r="C587" s="62"/>
      <c r="D587" s="62"/>
      <c r="E587" s="62"/>
      <c r="F587" s="62"/>
      <c r="G587" s="62"/>
      <c r="H587" s="62"/>
      <c r="I587" s="62"/>
      <c r="J587" s="62"/>
    </row>
    <row r="588" spans="1:10" x14ac:dyDescent="0.3">
      <c r="A588" s="26">
        <v>579</v>
      </c>
      <c r="B588" s="62"/>
      <c r="C588" s="62"/>
      <c r="D588" s="62"/>
      <c r="E588" s="62"/>
      <c r="F588" s="62"/>
      <c r="G588" s="62"/>
      <c r="H588" s="62"/>
      <c r="I588" s="62"/>
      <c r="J588" s="62"/>
    </row>
    <row r="589" spans="1:10" x14ac:dyDescent="0.3">
      <c r="A589" s="26">
        <v>580</v>
      </c>
      <c r="B589" s="62"/>
      <c r="C589" s="62"/>
      <c r="D589" s="62"/>
      <c r="E589" s="62"/>
      <c r="F589" s="62"/>
      <c r="G589" s="62"/>
      <c r="H589" s="62"/>
      <c r="I589" s="62"/>
      <c r="J589" s="62"/>
    </row>
    <row r="590" spans="1:10" x14ac:dyDescent="0.3">
      <c r="A590" s="26">
        <v>581</v>
      </c>
      <c r="B590" s="62"/>
      <c r="C590" s="62"/>
      <c r="D590" s="62"/>
      <c r="E590" s="62"/>
      <c r="F590" s="62"/>
      <c r="G590" s="62"/>
      <c r="H590" s="62"/>
      <c r="I590" s="62"/>
      <c r="J590" s="62"/>
    </row>
    <row r="591" spans="1:10" x14ac:dyDescent="0.3">
      <c r="A591" s="26">
        <v>582</v>
      </c>
      <c r="B591" s="62"/>
      <c r="C591" s="62"/>
      <c r="D591" s="62"/>
      <c r="E591" s="62"/>
      <c r="F591" s="62"/>
      <c r="G591" s="62"/>
      <c r="H591" s="62"/>
      <c r="I591" s="62"/>
      <c r="J591" s="62"/>
    </row>
    <row r="592" spans="1:10" x14ac:dyDescent="0.3">
      <c r="A592" s="26">
        <v>583</v>
      </c>
      <c r="B592" s="62"/>
      <c r="C592" s="62"/>
      <c r="D592" s="62"/>
      <c r="E592" s="62"/>
      <c r="F592" s="62"/>
      <c r="G592" s="62"/>
      <c r="H592" s="62"/>
      <c r="I592" s="62"/>
      <c r="J592" s="62"/>
    </row>
    <row r="593" spans="1:10" x14ac:dyDescent="0.3">
      <c r="A593" s="26">
        <v>584</v>
      </c>
      <c r="B593" s="62"/>
      <c r="C593" s="62"/>
      <c r="D593" s="62"/>
      <c r="E593" s="62"/>
      <c r="F593" s="62"/>
      <c r="G593" s="62"/>
      <c r="H593" s="62"/>
      <c r="I593" s="62"/>
      <c r="J593" s="62"/>
    </row>
    <row r="594" spans="1:10" x14ac:dyDescent="0.3">
      <c r="A594" s="26">
        <v>585</v>
      </c>
      <c r="B594" s="62"/>
      <c r="C594" s="62"/>
      <c r="D594" s="62"/>
      <c r="E594" s="62"/>
      <c r="F594" s="62"/>
      <c r="G594" s="62"/>
      <c r="H594" s="62"/>
      <c r="I594" s="62"/>
      <c r="J594" s="62"/>
    </row>
    <row r="595" spans="1:10" x14ac:dyDescent="0.3">
      <c r="A595" s="26">
        <v>586</v>
      </c>
      <c r="B595" s="62"/>
      <c r="C595" s="62"/>
      <c r="D595" s="62"/>
      <c r="E595" s="62"/>
      <c r="F595" s="62"/>
      <c r="G595" s="62"/>
      <c r="H595" s="62"/>
      <c r="I595" s="62"/>
      <c r="J595" s="62"/>
    </row>
    <row r="596" spans="1:10" x14ac:dyDescent="0.3">
      <c r="A596" s="26">
        <v>587</v>
      </c>
      <c r="B596" s="62"/>
      <c r="C596" s="62"/>
      <c r="D596" s="62"/>
      <c r="E596" s="62"/>
      <c r="F596" s="62"/>
      <c r="G596" s="62"/>
      <c r="H596" s="62"/>
      <c r="I596" s="62"/>
      <c r="J596" s="62"/>
    </row>
    <row r="597" spans="1:10" x14ac:dyDescent="0.3">
      <c r="A597" s="26">
        <v>588</v>
      </c>
      <c r="B597" s="62"/>
      <c r="C597" s="62"/>
      <c r="D597" s="62"/>
      <c r="E597" s="62"/>
      <c r="F597" s="62"/>
      <c r="G597" s="62"/>
      <c r="H597" s="62"/>
      <c r="I597" s="62"/>
      <c r="J597" s="62"/>
    </row>
    <row r="598" spans="1:10" x14ac:dyDescent="0.3">
      <c r="A598" s="26">
        <v>589</v>
      </c>
      <c r="B598" s="62"/>
      <c r="C598" s="62"/>
      <c r="D598" s="62"/>
      <c r="E598" s="62"/>
      <c r="F598" s="62"/>
      <c r="G598" s="62"/>
      <c r="H598" s="62"/>
      <c r="I598" s="62"/>
      <c r="J598" s="62"/>
    </row>
    <row r="599" spans="1:10" x14ac:dyDescent="0.3">
      <c r="A599" s="26">
        <v>590</v>
      </c>
      <c r="B599" s="62"/>
      <c r="C599" s="62"/>
      <c r="D599" s="62"/>
      <c r="E599" s="62"/>
      <c r="F599" s="62"/>
      <c r="G599" s="62"/>
      <c r="H599" s="62"/>
      <c r="I599" s="62"/>
      <c r="J599" s="62"/>
    </row>
    <row r="600" spans="1:10" x14ac:dyDescent="0.3">
      <c r="A600" s="26">
        <v>591</v>
      </c>
      <c r="B600" s="62"/>
      <c r="C600" s="62"/>
      <c r="D600" s="62"/>
      <c r="E600" s="62"/>
      <c r="F600" s="62"/>
      <c r="G600" s="62"/>
      <c r="H600" s="62"/>
      <c r="I600" s="62"/>
      <c r="J600" s="62"/>
    </row>
    <row r="601" spans="1:10" x14ac:dyDescent="0.3">
      <c r="A601" s="26">
        <v>592</v>
      </c>
      <c r="B601" s="62"/>
      <c r="C601" s="62"/>
      <c r="D601" s="62"/>
      <c r="E601" s="62"/>
      <c r="F601" s="62"/>
      <c r="G601" s="62"/>
      <c r="H601" s="62"/>
      <c r="I601" s="62"/>
      <c r="J601" s="62"/>
    </row>
    <row r="602" spans="1:10" x14ac:dyDescent="0.3">
      <c r="A602" s="26">
        <v>593</v>
      </c>
      <c r="B602" s="62"/>
      <c r="C602" s="62"/>
      <c r="D602" s="62"/>
      <c r="E602" s="62"/>
      <c r="F602" s="62"/>
      <c r="G602" s="62"/>
      <c r="H602" s="62"/>
      <c r="I602" s="62"/>
      <c r="J602" s="62"/>
    </row>
    <row r="603" spans="1:10" x14ac:dyDescent="0.3">
      <c r="A603" s="26">
        <v>594</v>
      </c>
      <c r="B603" s="62"/>
      <c r="C603" s="62"/>
      <c r="D603" s="62"/>
      <c r="E603" s="62"/>
      <c r="F603" s="62"/>
      <c r="G603" s="62"/>
      <c r="H603" s="62"/>
      <c r="I603" s="62"/>
      <c r="J603" s="62"/>
    </row>
    <row r="604" spans="1:10" x14ac:dyDescent="0.3">
      <c r="A604" s="26">
        <v>595</v>
      </c>
      <c r="B604" s="62"/>
      <c r="C604" s="62"/>
      <c r="D604" s="62"/>
      <c r="E604" s="62"/>
      <c r="F604" s="62"/>
      <c r="G604" s="62"/>
      <c r="H604" s="62"/>
      <c r="I604" s="62"/>
      <c r="J604" s="62"/>
    </row>
    <row r="605" spans="1:10" x14ac:dyDescent="0.3">
      <c r="A605" s="26">
        <v>596</v>
      </c>
      <c r="B605" s="62"/>
      <c r="C605" s="62"/>
      <c r="D605" s="62"/>
      <c r="E605" s="62"/>
      <c r="F605" s="62"/>
      <c r="G605" s="62"/>
      <c r="H605" s="62"/>
      <c r="I605" s="62"/>
      <c r="J605" s="62"/>
    </row>
    <row r="606" spans="1:10" x14ac:dyDescent="0.3">
      <c r="A606" s="26">
        <v>597</v>
      </c>
      <c r="B606" s="62"/>
      <c r="C606" s="62"/>
      <c r="D606" s="62"/>
      <c r="E606" s="62"/>
      <c r="F606" s="62"/>
      <c r="G606" s="62"/>
      <c r="H606" s="62"/>
      <c r="I606" s="62"/>
      <c r="J606" s="62"/>
    </row>
    <row r="607" spans="1:10" x14ac:dyDescent="0.3">
      <c r="A607" s="26">
        <v>598</v>
      </c>
      <c r="B607" s="62"/>
      <c r="C607" s="62"/>
      <c r="D607" s="62"/>
      <c r="E607" s="62"/>
      <c r="F607" s="62"/>
      <c r="G607" s="62"/>
      <c r="H607" s="62"/>
      <c r="I607" s="62"/>
      <c r="J607" s="62"/>
    </row>
    <row r="608" spans="1:10" x14ac:dyDescent="0.3">
      <c r="A608" s="26">
        <v>599</v>
      </c>
      <c r="B608" s="62"/>
      <c r="C608" s="62"/>
      <c r="D608" s="62"/>
      <c r="E608" s="62"/>
      <c r="F608" s="62"/>
      <c r="G608" s="62"/>
      <c r="H608" s="62"/>
      <c r="I608" s="62"/>
      <c r="J608" s="62"/>
    </row>
    <row r="609" spans="1:10" x14ac:dyDescent="0.3">
      <c r="A609" s="26">
        <v>600</v>
      </c>
      <c r="B609" s="62"/>
      <c r="C609" s="62"/>
      <c r="D609" s="62"/>
      <c r="E609" s="62"/>
      <c r="F609" s="62"/>
      <c r="G609" s="62"/>
      <c r="H609" s="62"/>
      <c r="I609" s="62"/>
      <c r="J609" s="62"/>
    </row>
  </sheetData>
  <sheetProtection algorithmName="SHA-512" hashValue="4tNJO2Kd+U8bu1xqsFziE2FIRkWOJq24LPOrkCObmcd9syM6s4Es+RenAcGH5XjN1rnVSJozhFENJ5yMn1dVqA==" saltValue="1S2bAhWKK0htmyFnhL7Yhg==" spinCount="100000" sheet="1" objects="1" scenarios="1"/>
  <mergeCells count="3">
    <mergeCell ref="B2:C2"/>
    <mergeCell ref="B4:C4"/>
    <mergeCell ref="B6:C6"/>
  </mergeCells>
  <conditionalFormatting sqref="B10:J609">
    <cfRule type="expression" dxfId="0" priority="13" stopIfTrue="1">
      <formula>#REF!&gt;1</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499984740745262"/>
  </sheetPr>
  <dimension ref="B1:P123"/>
  <sheetViews>
    <sheetView zoomScale="80" zoomScaleNormal="80" workbookViewId="0">
      <selection activeCell="F4" sqref="F4"/>
    </sheetView>
  </sheetViews>
  <sheetFormatPr defaultColWidth="8.6328125" defaultRowHeight="14" x14ac:dyDescent="0.3"/>
  <cols>
    <col min="1" max="1" width="5.6328125" style="3" customWidth="1"/>
    <col min="2" max="2" width="67.6328125" style="3" customWidth="1"/>
    <col min="3" max="16" width="9.453125" style="3" customWidth="1"/>
    <col min="17" max="16384" width="8.6328125" style="3"/>
  </cols>
  <sheetData>
    <row r="1" spans="2:5" ht="18" x14ac:dyDescent="0.3">
      <c r="B1" s="56" t="s">
        <v>353</v>
      </c>
      <c r="C1" s="2"/>
    </row>
    <row r="2" spans="2:5" x14ac:dyDescent="0.3">
      <c r="B2" s="2"/>
      <c r="C2" s="2"/>
    </row>
    <row r="3" spans="2:5" x14ac:dyDescent="0.3">
      <c r="B3" s="81" t="s">
        <v>315</v>
      </c>
      <c r="C3" s="2"/>
    </row>
    <row r="4" spans="2:5" ht="107.25" customHeight="1" x14ac:dyDescent="0.3">
      <c r="B4" s="203" t="s">
        <v>354</v>
      </c>
      <c r="C4" s="77"/>
    </row>
    <row r="5" spans="2:5" ht="18" x14ac:dyDescent="0.4">
      <c r="B5" s="92" t="s">
        <v>355</v>
      </c>
    </row>
    <row r="6" spans="2:5" ht="14.9" customHeight="1" x14ac:dyDescent="0.35">
      <c r="B6" t="s">
        <v>356</v>
      </c>
    </row>
    <row r="7" spans="2:5" ht="14.5" x14ac:dyDescent="0.35">
      <c r="B7" t="s">
        <v>357</v>
      </c>
    </row>
    <row r="8" spans="2:5" ht="14.5" x14ac:dyDescent="0.35">
      <c r="B8" t="s">
        <v>358</v>
      </c>
    </row>
    <row r="9" spans="2:5" ht="14.5" x14ac:dyDescent="0.35">
      <c r="B9"/>
    </row>
    <row r="10" spans="2:5" ht="15" thickBot="1" x14ac:dyDescent="0.4">
      <c r="B10" t="s">
        <v>359</v>
      </c>
    </row>
    <row r="11" spans="2:5" ht="42" x14ac:dyDescent="0.3">
      <c r="B11" s="352" t="s">
        <v>360</v>
      </c>
      <c r="C11" s="145" t="s">
        <v>148</v>
      </c>
      <c r="D11" s="145" t="s">
        <v>149</v>
      </c>
      <c r="E11" s="204" t="s">
        <v>361</v>
      </c>
    </row>
    <row r="12" spans="2:5" ht="14.5" thickBot="1" x14ac:dyDescent="0.35">
      <c r="B12" s="353"/>
      <c r="C12" s="93"/>
      <c r="D12" s="93"/>
      <c r="E12" s="94"/>
    </row>
    <row r="13" spans="2:5" x14ac:dyDescent="0.3">
      <c r="B13" s="95"/>
    </row>
    <row r="14" spans="2:5" ht="14.5" x14ac:dyDescent="0.35">
      <c r="B14" t="s">
        <v>362</v>
      </c>
    </row>
    <row r="15" spans="2:5" ht="14.5" x14ac:dyDescent="0.35">
      <c r="B15" t="s">
        <v>363</v>
      </c>
    </row>
    <row r="16" spans="2:5" ht="14.5" x14ac:dyDescent="0.35">
      <c r="B16" t="s">
        <v>364</v>
      </c>
    </row>
    <row r="17" spans="2:16" ht="14.5" x14ac:dyDescent="0.35">
      <c r="B17" t="s">
        <v>365</v>
      </c>
    </row>
    <row r="18" spans="2:16" ht="14.5" x14ac:dyDescent="0.35">
      <c r="B18" t="s">
        <v>366</v>
      </c>
    </row>
    <row r="19" spans="2:16" ht="14.5" x14ac:dyDescent="0.35">
      <c r="B19" t="s">
        <v>367</v>
      </c>
    </row>
    <row r="20" spans="2:16" ht="14.5" x14ac:dyDescent="0.35">
      <c r="B20" t="s">
        <v>368</v>
      </c>
    </row>
    <row r="21" spans="2:16" ht="14.5" x14ac:dyDescent="0.35">
      <c r="B21" t="s">
        <v>369</v>
      </c>
    </row>
    <row r="22" spans="2:16" ht="14.5" x14ac:dyDescent="0.35">
      <c r="B22" t="s">
        <v>370</v>
      </c>
    </row>
    <row r="23" spans="2:16" ht="14.5" x14ac:dyDescent="0.35">
      <c r="B23" t="s">
        <v>371</v>
      </c>
    </row>
    <row r="25" spans="2:16" ht="18" x14ac:dyDescent="0.4">
      <c r="B25" s="92" t="s">
        <v>372</v>
      </c>
    </row>
    <row r="26" spans="2:16" ht="14.5" x14ac:dyDescent="0.35">
      <c r="B26" t="s">
        <v>373</v>
      </c>
    </row>
    <row r="27" spans="2:16" ht="14.5" x14ac:dyDescent="0.35">
      <c r="B27"/>
    </row>
    <row r="28" spans="2:16" ht="15" thickBot="1" x14ac:dyDescent="0.4">
      <c r="B28" t="s">
        <v>359</v>
      </c>
    </row>
    <row r="29" spans="2:16" ht="15.5" x14ac:dyDescent="0.35">
      <c r="B29" s="349" t="s">
        <v>375</v>
      </c>
      <c r="C29" s="350"/>
      <c r="D29" s="350"/>
      <c r="E29" s="350"/>
      <c r="F29" s="350"/>
      <c r="G29" s="350"/>
      <c r="H29" s="350"/>
      <c r="I29" s="350"/>
      <c r="J29" s="350"/>
      <c r="K29" s="350"/>
      <c r="L29" s="350"/>
      <c r="M29" s="350"/>
      <c r="N29" s="350"/>
      <c r="O29" s="351"/>
      <c r="P29" s="96"/>
    </row>
    <row r="30" spans="2:16" x14ac:dyDescent="0.3">
      <c r="B30" s="97" t="s">
        <v>374</v>
      </c>
      <c r="C30" s="38">
        <v>2024</v>
      </c>
      <c r="D30" s="38">
        <v>2025</v>
      </c>
      <c r="E30" s="38">
        <v>2026</v>
      </c>
      <c r="F30" s="38">
        <v>2027</v>
      </c>
      <c r="G30" s="38">
        <v>2028</v>
      </c>
      <c r="H30" s="38">
        <v>2029</v>
      </c>
      <c r="I30" s="38">
        <v>2030</v>
      </c>
      <c r="J30" s="38">
        <v>2031</v>
      </c>
      <c r="K30" s="38">
        <v>2032</v>
      </c>
      <c r="L30" s="38">
        <v>2033</v>
      </c>
      <c r="M30" s="38">
        <v>2034</v>
      </c>
      <c r="N30" s="38">
        <v>2035</v>
      </c>
      <c r="O30" s="98">
        <v>2036</v>
      </c>
    </row>
    <row r="31" spans="2:16" ht="14.5" thickBot="1" x14ac:dyDescent="0.35">
      <c r="B31" s="99" t="s">
        <v>376</v>
      </c>
      <c r="C31" s="93"/>
      <c r="D31" s="93"/>
      <c r="E31" s="93"/>
      <c r="F31" s="93"/>
      <c r="G31" s="93"/>
      <c r="H31" s="93"/>
      <c r="I31" s="93"/>
      <c r="J31" s="93"/>
      <c r="K31" s="93"/>
      <c r="L31" s="93"/>
      <c r="M31" s="93"/>
      <c r="N31" s="93"/>
      <c r="O31" s="94"/>
    </row>
    <row r="32" spans="2:16" x14ac:dyDescent="0.3">
      <c r="B32" s="100"/>
    </row>
    <row r="33" spans="2:5" ht="14.5" x14ac:dyDescent="0.35">
      <c r="B33" t="s">
        <v>377</v>
      </c>
    </row>
    <row r="34" spans="2:5" ht="14.5" x14ac:dyDescent="0.35">
      <c r="B34" t="s">
        <v>378</v>
      </c>
    </row>
    <row r="35" spans="2:5" ht="16.5" x14ac:dyDescent="0.3">
      <c r="B35" s="3" t="s">
        <v>379</v>
      </c>
    </row>
    <row r="36" spans="2:5" ht="14.5" x14ac:dyDescent="0.35">
      <c r="B36" t="s">
        <v>380</v>
      </c>
    </row>
    <row r="37" spans="2:5" ht="14.5" x14ac:dyDescent="0.35">
      <c r="B37" t="s">
        <v>381</v>
      </c>
    </row>
    <row r="38" spans="2:5" ht="14.5" x14ac:dyDescent="0.35">
      <c r="B38" t="s">
        <v>382</v>
      </c>
    </row>
    <row r="39" spans="2:5" ht="14.5" x14ac:dyDescent="0.35">
      <c r="B39" t="s">
        <v>383</v>
      </c>
    </row>
    <row r="40" spans="2:5" ht="14.5" x14ac:dyDescent="0.35">
      <c r="B40" t="s">
        <v>384</v>
      </c>
    </row>
    <row r="41" spans="2:5" ht="14.5" x14ac:dyDescent="0.35">
      <c r="B41" t="s">
        <v>385</v>
      </c>
    </row>
    <row r="42" spans="2:5" ht="14.5" x14ac:dyDescent="0.35">
      <c r="B42"/>
    </row>
    <row r="43" spans="2:5" ht="15" thickBot="1" x14ac:dyDescent="0.4">
      <c r="B43" t="s">
        <v>359</v>
      </c>
    </row>
    <row r="44" spans="2:5" ht="14.5" x14ac:dyDescent="0.35">
      <c r="B44" s="354" t="s">
        <v>386</v>
      </c>
      <c r="C44" s="205" t="s">
        <v>387</v>
      </c>
      <c r="D44" s="205" t="s">
        <v>388</v>
      </c>
      <c r="E44" s="206" t="s">
        <v>389</v>
      </c>
    </row>
    <row r="45" spans="2:5" ht="14.5" thickBot="1" x14ac:dyDescent="0.35">
      <c r="B45" s="355"/>
      <c r="C45" s="93"/>
      <c r="D45" s="93"/>
      <c r="E45" s="94"/>
    </row>
    <row r="46" spans="2:5" x14ac:dyDescent="0.3">
      <c r="B46" s="95"/>
    </row>
    <row r="47" spans="2:5" ht="14.5" x14ac:dyDescent="0.35">
      <c r="B47" t="s">
        <v>390</v>
      </c>
    </row>
    <row r="48" spans="2:5" ht="14.5" x14ac:dyDescent="0.35">
      <c r="B48" t="s">
        <v>391</v>
      </c>
    </row>
    <row r="49" spans="2:4" ht="14.5" x14ac:dyDescent="0.35">
      <c r="B49" t="s">
        <v>392</v>
      </c>
    </row>
    <row r="50" spans="2:4" ht="14.5" x14ac:dyDescent="0.35">
      <c r="B50"/>
    </row>
    <row r="51" spans="2:4" ht="15" thickBot="1" x14ac:dyDescent="0.4">
      <c r="B51" t="s">
        <v>359</v>
      </c>
    </row>
    <row r="52" spans="2:4" ht="15.75" customHeight="1" x14ac:dyDescent="0.3">
      <c r="B52" s="354" t="s">
        <v>395</v>
      </c>
      <c r="C52" s="347" t="s">
        <v>396</v>
      </c>
      <c r="D52" s="348"/>
    </row>
    <row r="53" spans="2:4" x14ac:dyDescent="0.3">
      <c r="B53" s="356"/>
      <c r="C53" s="24" t="s">
        <v>393</v>
      </c>
      <c r="D53" s="101" t="s">
        <v>394</v>
      </c>
    </row>
    <row r="54" spans="2:4" x14ac:dyDescent="0.3">
      <c r="B54" s="102"/>
      <c r="C54" s="38"/>
      <c r="D54" s="98"/>
    </row>
    <row r="55" spans="2:4" x14ac:dyDescent="0.3">
      <c r="B55" s="102"/>
      <c r="C55" s="38"/>
      <c r="D55" s="98"/>
    </row>
    <row r="56" spans="2:4" x14ac:dyDescent="0.3">
      <c r="B56" s="102"/>
      <c r="C56" s="38"/>
      <c r="D56" s="98"/>
    </row>
    <row r="57" spans="2:4" x14ac:dyDescent="0.3">
      <c r="B57" s="102"/>
      <c r="C57" s="38"/>
      <c r="D57" s="98"/>
    </row>
    <row r="58" spans="2:4" ht="14.5" thickBot="1" x14ac:dyDescent="0.35">
      <c r="B58" s="103"/>
      <c r="C58" s="93"/>
      <c r="D58" s="94"/>
    </row>
    <row r="60" spans="2:4" ht="14.5" x14ac:dyDescent="0.35">
      <c r="B60" t="s">
        <v>397</v>
      </c>
    </row>
    <row r="61" spans="2:4" ht="14.5" x14ac:dyDescent="0.35">
      <c r="B61" t="s">
        <v>398</v>
      </c>
    </row>
    <row r="63" spans="2:4" ht="18" x14ac:dyDescent="0.4">
      <c r="B63" s="92" t="s">
        <v>399</v>
      </c>
    </row>
    <row r="64" spans="2:4" ht="14.5" thickBot="1" x14ac:dyDescent="0.35">
      <c r="B64" s="3" t="s">
        <v>359</v>
      </c>
    </row>
    <row r="65" spans="2:16" ht="15.5" x14ac:dyDescent="0.35">
      <c r="B65" s="357" t="s">
        <v>400</v>
      </c>
      <c r="C65" s="358"/>
      <c r="D65" s="358"/>
      <c r="E65" s="358"/>
      <c r="F65" s="358"/>
      <c r="G65" s="358"/>
      <c r="H65" s="358"/>
      <c r="I65" s="358"/>
      <c r="J65" s="358"/>
      <c r="K65" s="358"/>
      <c r="L65" s="358"/>
      <c r="M65" s="358"/>
      <c r="N65" s="358"/>
      <c r="O65" s="359"/>
      <c r="P65" s="96"/>
    </row>
    <row r="66" spans="2:16" x14ac:dyDescent="0.3">
      <c r="B66" s="97" t="s">
        <v>374</v>
      </c>
      <c r="C66" s="3">
        <v>2012</v>
      </c>
      <c r="D66" s="38">
        <v>2013</v>
      </c>
      <c r="E66" s="38">
        <v>2014</v>
      </c>
      <c r="F66" s="38">
        <v>2015</v>
      </c>
      <c r="G66" s="38">
        <v>2016</v>
      </c>
      <c r="H66" s="38">
        <v>2017</v>
      </c>
      <c r="I66" s="38">
        <v>2018</v>
      </c>
      <c r="J66" s="38">
        <v>2019</v>
      </c>
      <c r="K66" s="38">
        <v>2020</v>
      </c>
      <c r="L66" s="38">
        <v>2021</v>
      </c>
      <c r="M66" s="38">
        <v>2022</v>
      </c>
      <c r="N66" s="38">
        <v>2023</v>
      </c>
      <c r="O66" s="38">
        <v>2024</v>
      </c>
    </row>
    <row r="67" spans="2:16" ht="14.5" x14ac:dyDescent="0.35">
      <c r="B67" s="207" t="s">
        <v>401</v>
      </c>
      <c r="C67" s="38"/>
      <c r="D67" s="38"/>
      <c r="E67" s="38"/>
      <c r="F67" s="38"/>
      <c r="G67" s="38"/>
      <c r="H67" s="38"/>
      <c r="I67" s="38"/>
      <c r="J67" s="38"/>
      <c r="K67" s="38"/>
      <c r="L67" s="38"/>
      <c r="M67" s="38"/>
      <c r="N67" s="38"/>
      <c r="O67" s="98"/>
    </row>
    <row r="68" spans="2:16" ht="14.5" x14ac:dyDescent="0.35">
      <c r="B68" s="207" t="s">
        <v>402</v>
      </c>
      <c r="C68" s="38"/>
      <c r="D68" s="38"/>
      <c r="E68" s="38"/>
      <c r="F68" s="38"/>
      <c r="G68" s="38"/>
      <c r="H68" s="38"/>
      <c r="I68" s="38"/>
      <c r="J68" s="38"/>
      <c r="K68" s="38"/>
      <c r="L68" s="38"/>
      <c r="M68" s="38"/>
      <c r="N68" s="38"/>
      <c r="O68" s="98"/>
    </row>
    <row r="69" spans="2:16" ht="15" thickBot="1" x14ac:dyDescent="0.4">
      <c r="B69" s="208" t="s">
        <v>403</v>
      </c>
      <c r="C69" s="93"/>
      <c r="D69" s="93"/>
      <c r="E69" s="93"/>
      <c r="F69" s="93"/>
      <c r="G69" s="93"/>
      <c r="H69" s="93"/>
      <c r="I69" s="93"/>
      <c r="J69" s="93"/>
      <c r="K69" s="93"/>
      <c r="L69" s="93"/>
      <c r="M69" s="93"/>
      <c r="N69" s="93"/>
      <c r="O69" s="94"/>
    </row>
    <row r="70" spans="2:16" x14ac:dyDescent="0.3">
      <c r="B70" s="100"/>
    </row>
    <row r="71" spans="2:16" ht="14.5" x14ac:dyDescent="0.35">
      <c r="B71" s="209" t="s">
        <v>404</v>
      </c>
    </row>
    <row r="72" spans="2:16" ht="14.5" x14ac:dyDescent="0.35">
      <c r="B72" s="209" t="s">
        <v>405</v>
      </c>
    </row>
    <row r="73" spans="2:16" ht="14.5" x14ac:dyDescent="0.35">
      <c r="B73" s="209" t="s">
        <v>406</v>
      </c>
    </row>
    <row r="74" spans="2:16" ht="14.5" x14ac:dyDescent="0.35">
      <c r="B74" s="209" t="s">
        <v>407</v>
      </c>
    </row>
    <row r="75" spans="2:16" ht="14.5" x14ac:dyDescent="0.35">
      <c r="B75" s="209" t="s">
        <v>408</v>
      </c>
    </row>
    <row r="76" spans="2:16" x14ac:dyDescent="0.3">
      <c r="B76" s="104"/>
    </row>
    <row r="77" spans="2:16" ht="18" x14ac:dyDescent="0.4">
      <c r="B77" s="92" t="s">
        <v>409</v>
      </c>
    </row>
    <row r="78" spans="2:16" ht="28" x14ac:dyDescent="0.3">
      <c r="B78" s="105" t="s">
        <v>410</v>
      </c>
    </row>
    <row r="79" spans="2:16" ht="14.5" x14ac:dyDescent="0.35">
      <c r="B79" s="210" t="s">
        <v>411</v>
      </c>
    </row>
    <row r="80" spans="2:16" ht="14.5" x14ac:dyDescent="0.35">
      <c r="B80" s="210" t="s">
        <v>412</v>
      </c>
    </row>
    <row r="81" spans="2:2" ht="14.5" x14ac:dyDescent="0.35">
      <c r="B81" s="210" t="s">
        <v>413</v>
      </c>
    </row>
    <row r="82" spans="2:2" ht="14.5" x14ac:dyDescent="0.35">
      <c r="B82" s="210" t="s">
        <v>414</v>
      </c>
    </row>
    <row r="83" spans="2:2" ht="14.5" x14ac:dyDescent="0.35">
      <c r="B83" s="209" t="s">
        <v>415</v>
      </c>
    </row>
    <row r="84" spans="2:2" ht="14.5" x14ac:dyDescent="0.35">
      <c r="B84" s="209" t="s">
        <v>416</v>
      </c>
    </row>
    <row r="85" spans="2:2" ht="14.5" x14ac:dyDescent="0.35">
      <c r="B85" s="211" t="s">
        <v>417</v>
      </c>
    </row>
    <row r="86" spans="2:2" ht="29" x14ac:dyDescent="0.35">
      <c r="B86" s="211" t="s">
        <v>418</v>
      </c>
    </row>
    <row r="87" spans="2:2" ht="14.5" x14ac:dyDescent="0.35">
      <c r="B87" s="211" t="s">
        <v>419</v>
      </c>
    </row>
    <row r="88" spans="2:2" ht="14.5" x14ac:dyDescent="0.35">
      <c r="B88" s="209" t="s">
        <v>420</v>
      </c>
    </row>
    <row r="89" spans="2:2" ht="14.5" x14ac:dyDescent="0.35">
      <c r="B89" s="209" t="s">
        <v>421</v>
      </c>
    </row>
    <row r="90" spans="2:2" ht="29" x14ac:dyDescent="0.35">
      <c r="B90" s="211" t="s">
        <v>422</v>
      </c>
    </row>
    <row r="91" spans="2:2" ht="29" x14ac:dyDescent="0.35">
      <c r="B91" s="211" t="s">
        <v>423</v>
      </c>
    </row>
    <row r="92" spans="2:2" ht="14.5" x14ac:dyDescent="0.35">
      <c r="B92" s="209" t="s">
        <v>424</v>
      </c>
    </row>
    <row r="93" spans="2:2" ht="14.5" x14ac:dyDescent="0.35">
      <c r="B93" s="211" t="s">
        <v>425</v>
      </c>
    </row>
    <row r="94" spans="2:2" ht="29" x14ac:dyDescent="0.35">
      <c r="B94" s="211" t="s">
        <v>426</v>
      </c>
    </row>
    <row r="95" spans="2:2" ht="43.5" x14ac:dyDescent="0.35">
      <c r="B95" s="211" t="s">
        <v>427</v>
      </c>
    </row>
    <row r="96" spans="2:2" ht="14.5" x14ac:dyDescent="0.35">
      <c r="B96" s="210" t="s">
        <v>428</v>
      </c>
    </row>
    <row r="97" spans="2:15" ht="14.5" x14ac:dyDescent="0.35">
      <c r="B97" s="210" t="s">
        <v>429</v>
      </c>
    </row>
    <row r="98" spans="2:15" ht="14.5" x14ac:dyDescent="0.35">
      <c r="B98" s="210" t="s">
        <v>430</v>
      </c>
    </row>
    <row r="99" spans="2:15" x14ac:dyDescent="0.3">
      <c r="B99" s="104"/>
    </row>
    <row r="100" spans="2:15" ht="18" x14ac:dyDescent="0.4">
      <c r="B100" s="92" t="s">
        <v>431</v>
      </c>
    </row>
    <row r="101" spans="2:15" ht="14.5" thickBot="1" x14ac:dyDescent="0.35">
      <c r="B101" s="3" t="s">
        <v>359</v>
      </c>
    </row>
    <row r="102" spans="2:15" x14ac:dyDescent="0.3">
      <c r="B102" s="346" t="s">
        <v>435</v>
      </c>
      <c r="C102" s="347"/>
      <c r="D102" s="347"/>
      <c r="E102" s="347"/>
      <c r="F102" s="347"/>
      <c r="G102" s="347"/>
      <c r="H102" s="347"/>
      <c r="I102" s="347"/>
      <c r="J102" s="347"/>
      <c r="K102" s="347"/>
      <c r="L102" s="347"/>
      <c r="M102" s="347"/>
      <c r="N102" s="347"/>
      <c r="O102" s="348"/>
    </row>
    <row r="103" spans="2:15" x14ac:dyDescent="0.3">
      <c r="B103" s="97" t="s">
        <v>374</v>
      </c>
      <c r="C103" s="3">
        <v>2012</v>
      </c>
      <c r="D103" s="38">
        <v>2013</v>
      </c>
      <c r="E103" s="38">
        <v>2014</v>
      </c>
      <c r="F103" s="38">
        <v>2015</v>
      </c>
      <c r="G103" s="38">
        <v>2016</v>
      </c>
      <c r="H103" s="38">
        <v>2017</v>
      </c>
      <c r="I103" s="38">
        <v>2018</v>
      </c>
      <c r="J103" s="38">
        <v>2019</v>
      </c>
      <c r="K103" s="38">
        <v>2020</v>
      </c>
      <c r="L103" s="38">
        <v>2021</v>
      </c>
      <c r="M103" s="38">
        <v>2022</v>
      </c>
      <c r="N103" s="38">
        <v>2023</v>
      </c>
      <c r="O103" s="38">
        <v>2024</v>
      </c>
    </row>
    <row r="104" spans="2:15" ht="16.5" x14ac:dyDescent="0.3">
      <c r="B104" s="97" t="s">
        <v>432</v>
      </c>
      <c r="C104" s="38"/>
      <c r="D104" s="38"/>
      <c r="E104" s="38"/>
      <c r="F104" s="38"/>
      <c r="G104" s="38"/>
      <c r="H104" s="38"/>
      <c r="I104" s="38"/>
      <c r="J104" s="38"/>
      <c r="K104" s="38"/>
      <c r="L104" s="38"/>
      <c r="M104" s="38"/>
      <c r="N104" s="38"/>
      <c r="O104" s="98"/>
    </row>
    <row r="105" spans="2:15" x14ac:dyDescent="0.3">
      <c r="B105" s="97" t="s">
        <v>433</v>
      </c>
      <c r="C105" s="38"/>
      <c r="D105" s="38"/>
      <c r="E105" s="38"/>
      <c r="F105" s="38"/>
      <c r="G105" s="38"/>
      <c r="H105" s="38"/>
      <c r="I105" s="38"/>
      <c r="J105" s="38"/>
      <c r="K105" s="38"/>
      <c r="L105" s="38"/>
      <c r="M105" s="38"/>
      <c r="N105" s="38"/>
      <c r="O105" s="98"/>
    </row>
    <row r="106" spans="2:15" ht="16.5" thickBot="1" x14ac:dyDescent="0.45">
      <c r="B106" s="99" t="s">
        <v>434</v>
      </c>
      <c r="C106" s="93"/>
      <c r="D106" s="93"/>
      <c r="E106" s="93"/>
      <c r="F106" s="93"/>
      <c r="G106" s="93"/>
      <c r="H106" s="93"/>
      <c r="I106" s="93"/>
      <c r="J106" s="93"/>
      <c r="K106" s="93"/>
      <c r="L106" s="93"/>
      <c r="M106" s="93"/>
      <c r="N106" s="93"/>
      <c r="O106" s="94"/>
    </row>
    <row r="107" spans="2:15" x14ac:dyDescent="0.3">
      <c r="B107" s="100"/>
    </row>
    <row r="108" spans="2:15" ht="14.5" x14ac:dyDescent="0.35">
      <c r="B108" s="209" t="s">
        <v>436</v>
      </c>
    </row>
    <row r="109" spans="2:15" ht="43.5" x14ac:dyDescent="0.35">
      <c r="B109" s="211" t="s">
        <v>437</v>
      </c>
    </row>
    <row r="110" spans="2:15" ht="29" x14ac:dyDescent="0.35">
      <c r="B110" s="211" t="s">
        <v>438</v>
      </c>
    </row>
    <row r="111" spans="2:15" ht="14.5" thickBot="1" x14ac:dyDescent="0.35">
      <c r="B111" s="3" t="s">
        <v>359</v>
      </c>
    </row>
    <row r="112" spans="2:15" x14ac:dyDescent="0.3">
      <c r="B112" s="346" t="s">
        <v>439</v>
      </c>
      <c r="C112" s="347"/>
      <c r="D112" s="347"/>
      <c r="E112" s="347"/>
      <c r="F112" s="347"/>
      <c r="G112" s="347"/>
      <c r="H112" s="347"/>
      <c r="I112" s="347"/>
      <c r="J112" s="347"/>
      <c r="K112" s="347"/>
      <c r="L112" s="347"/>
      <c r="M112" s="347"/>
      <c r="N112" s="347"/>
      <c r="O112" s="348"/>
    </row>
    <row r="113" spans="2:15" x14ac:dyDescent="0.3">
      <c r="B113" s="97" t="s">
        <v>374</v>
      </c>
      <c r="C113" s="3">
        <v>2012</v>
      </c>
      <c r="D113" s="38">
        <v>2013</v>
      </c>
      <c r="E113" s="38">
        <v>2014</v>
      </c>
      <c r="F113" s="38">
        <v>2015</v>
      </c>
      <c r="G113" s="38">
        <v>2016</v>
      </c>
      <c r="H113" s="38">
        <v>2017</v>
      </c>
      <c r="I113" s="38">
        <v>2018</v>
      </c>
      <c r="J113" s="38">
        <v>2019</v>
      </c>
      <c r="K113" s="38">
        <v>2020</v>
      </c>
      <c r="L113" s="38">
        <v>2021</v>
      </c>
      <c r="M113" s="38">
        <v>2022</v>
      </c>
      <c r="N113" s="38">
        <v>2023</v>
      </c>
      <c r="O113" s="38">
        <v>2024</v>
      </c>
    </row>
    <row r="114" spans="2:15" ht="16.5" x14ac:dyDescent="0.3">
      <c r="B114" s="97" t="s">
        <v>440</v>
      </c>
      <c r="C114" s="38"/>
      <c r="D114" s="38"/>
      <c r="E114" s="38"/>
      <c r="F114" s="38"/>
      <c r="G114" s="38"/>
      <c r="H114" s="38"/>
      <c r="I114" s="38"/>
      <c r="J114" s="38"/>
      <c r="K114" s="38"/>
      <c r="L114" s="38"/>
      <c r="M114" s="38"/>
      <c r="N114" s="38"/>
      <c r="O114" s="98"/>
    </row>
    <row r="115" spans="2:15" ht="39.75" customHeight="1" x14ac:dyDescent="0.3">
      <c r="B115" s="212" t="s">
        <v>441</v>
      </c>
      <c r="C115" s="38"/>
      <c r="D115" s="38"/>
      <c r="E115" s="38"/>
      <c r="F115" s="38"/>
      <c r="G115" s="38"/>
      <c r="H115" s="38"/>
      <c r="I115" s="38"/>
      <c r="J115" s="38"/>
      <c r="K115" s="38"/>
      <c r="L115" s="38"/>
      <c r="M115" s="38"/>
      <c r="N115" s="38"/>
      <c r="O115" s="98"/>
    </row>
    <row r="116" spans="2:15" ht="30.5" x14ac:dyDescent="0.3">
      <c r="B116" s="106" t="s">
        <v>443</v>
      </c>
      <c r="C116" s="38"/>
      <c r="D116" s="38"/>
      <c r="E116" s="38"/>
      <c r="F116" s="38"/>
      <c r="G116" s="38"/>
      <c r="H116" s="38"/>
      <c r="I116" s="38"/>
      <c r="J116" s="38"/>
      <c r="K116" s="38"/>
      <c r="L116" s="38"/>
      <c r="M116" s="38"/>
      <c r="N116" s="38"/>
      <c r="O116" s="98"/>
    </row>
    <row r="117" spans="2:15" ht="18" thickBot="1" x14ac:dyDescent="0.45">
      <c r="B117" s="99" t="s">
        <v>442</v>
      </c>
      <c r="C117" s="93"/>
      <c r="D117" s="93"/>
      <c r="E117" s="93"/>
      <c r="F117" s="93"/>
      <c r="G117" s="93"/>
      <c r="H117" s="93"/>
      <c r="I117" s="93"/>
      <c r="J117" s="93"/>
      <c r="K117" s="93"/>
      <c r="L117" s="93"/>
      <c r="M117" s="93"/>
      <c r="N117" s="93"/>
      <c r="O117" s="94"/>
    </row>
    <row r="118" spans="2:15" x14ac:dyDescent="0.3">
      <c r="B118" s="100"/>
    </row>
    <row r="119" spans="2:15" ht="16.5" x14ac:dyDescent="0.3">
      <c r="B119" s="104" t="s">
        <v>444</v>
      </c>
    </row>
    <row r="120" spans="2:15" ht="14.5" x14ac:dyDescent="0.35">
      <c r="B120" s="210" t="s">
        <v>445</v>
      </c>
    </row>
    <row r="121" spans="2:15" ht="14.5" x14ac:dyDescent="0.35">
      <c r="B121" s="210" t="s">
        <v>446</v>
      </c>
    </row>
    <row r="122" spans="2:15" ht="14.5" x14ac:dyDescent="0.35">
      <c r="B122" s="210" t="s">
        <v>447</v>
      </c>
    </row>
    <row r="123" spans="2:15" x14ac:dyDescent="0.3">
      <c r="B123" s="104" t="s">
        <v>448</v>
      </c>
    </row>
  </sheetData>
  <mergeCells count="8">
    <mergeCell ref="B112:O112"/>
    <mergeCell ref="B102:O102"/>
    <mergeCell ref="B29:O29"/>
    <mergeCell ref="B11:B12"/>
    <mergeCell ref="B44:B45"/>
    <mergeCell ref="B52:B53"/>
    <mergeCell ref="C52:D52"/>
    <mergeCell ref="B65:O65"/>
  </mergeCells>
  <pageMargins left="0.7" right="0.7" top="0.75" bottom="0.75" header="0.3" footer="0.3"/>
  <pageSetup scale="64" orientation="landscape" r:id="rId1"/>
  <headerFooter>
    <oddHeader>&amp;R&amp;G</oddHeader>
  </headerFooter>
  <rowBreaks count="2" manualBreakCount="2">
    <brk id="58" min="1" max="14" man="1"/>
    <brk id="107"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D94F6677EA4744A21BDA80C049D5C4" ma:contentTypeVersion="21" ma:contentTypeDescription="Create a new document." ma:contentTypeScope="" ma:versionID="39af7c9e604fd850236aade71c68c8a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dcf19bd-8966-40bc-8192-1c6096ed41ca" xmlns:ns6="5381e799-50cf-49ac-91df-499b0982a98e" targetNamespace="http://schemas.microsoft.com/office/2006/metadata/properties" ma:root="true" ma:fieldsID="453a462923b9eeac51a9630418829a23" ns1:_="" ns2:_="" ns3:_="" ns4:_="" ns5:_="" ns6:_="">
    <xsd:import namespace="http://schemas.microsoft.com/sharepoint/v3"/>
    <xsd:import namespace="4ffa91fb-a0ff-4ac5-b2db-65c790d184a4"/>
    <xsd:import namespace="http://schemas.microsoft.com/sharepoint.v3"/>
    <xsd:import namespace="http://schemas.microsoft.com/sharepoint/v3/fields"/>
    <xsd:import namespace="1dcf19bd-8966-40bc-8192-1c6096ed41ca"/>
    <xsd:import namespace="5381e799-50cf-49ac-91df-499b0982a98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6:_dlc_DocId" minOccurs="0"/>
                <xsd:element ref="ns6:_dlc_DocIdUrl" minOccurs="0"/>
                <xsd:element ref="ns6:_dlc_DocIdPersistId" minOccurs="0"/>
                <xsd:element ref="ns5:MediaServiceAutoKeyPoints" minOccurs="0"/>
                <xsd:element ref="ns5:MediaServiceKeyPoints" minOccurs="0"/>
                <xsd:element ref="ns5:MediaServiceDateTaken" minOccurs="0"/>
                <xsd:element ref="ns5:MediaServiceAutoTags" minOccurs="0"/>
                <xsd:element ref="ns5:MediaServiceLocation" minOccurs="0"/>
                <xsd:element ref="ns5:MediaServiceGenerationTime" minOccurs="0"/>
                <xsd:element ref="ns5:MediaServiceEventHashCode" minOccurs="0"/>
                <xsd:element ref="ns5:MediaServiceOCR"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a76d39c8-2702-4b0a-9443-7286401c36e2}" ma:internalName="TaxCatchAllLabel" ma:readOnly="true" ma:showField="CatchAllDataLabel" ma:web="5381e799-50cf-49ac-91df-499b0982a98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a76d39c8-2702-4b0a-9443-7286401c36e2}" ma:internalName="TaxCatchAll" ma:showField="CatchAllData" ma:web="5381e799-50cf-49ac-91df-499b0982a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cf19bd-8966-40bc-8192-1c6096ed41c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Tags" ma:index="38" nillable="true" ma:displayName="Tags" ma:internalName="MediaServiceAutoTags" ma:readOnly="true">
      <xsd:simpleType>
        <xsd:restriction base="dms:Text"/>
      </xsd:simpleType>
    </xsd:element>
    <xsd:element name="MediaServiceLocation" ma:index="39" nillable="true" ma:displayName="Location" ma:internalName="MediaServiceLocation" ma:readOnly="true">
      <xsd:simpleType>
        <xsd:restriction base="dms:Text"/>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LengthInSeconds" ma:index="43" nillable="true" ma:displayName="Length (seconds)" ma:internalName="MediaLengthInSeconds" ma:readOnly="true">
      <xsd:simpleType>
        <xsd:restriction base="dms:Unknown"/>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1e799-50cf-49ac-91df-499b0982a98e"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1dcf19bd-8966-40bc-8192-1c6096ed41c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2025-06-26T12:35:36+00:00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70F8DCC0-CC01-4879-9138-513067D1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1dcf19bd-8966-40bc-8192-1c6096ed41ca"/>
    <ds:schemaRef ds:uri="5381e799-50cf-49ac-91df-499b0982a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1E3EE8-713A-4FEE-9DA3-878AB2E3C4CD}">
  <ds:schemaRefs>
    <ds:schemaRef ds:uri="http://schemas.microsoft.com/sharepoint/v3/contenttype/forms"/>
  </ds:schemaRefs>
</ds:datastoreItem>
</file>

<file path=customXml/itemProps3.xml><?xml version="1.0" encoding="utf-8"?>
<ds:datastoreItem xmlns:ds="http://schemas.openxmlformats.org/officeDocument/2006/customXml" ds:itemID="{E1677D98-4741-4DD0-92B1-0ADEE810AC04}">
  <ds:schemaRefs>
    <ds:schemaRef ds:uri="Microsoft.SharePoint.Taxonomy.ContentTypeSync"/>
  </ds:schemaRefs>
</ds:datastoreItem>
</file>

<file path=customXml/itemProps4.xml><?xml version="1.0" encoding="utf-8"?>
<ds:datastoreItem xmlns:ds="http://schemas.openxmlformats.org/officeDocument/2006/customXml" ds:itemID="{00983B8F-9D7D-4338-8E3C-B4FF7F994A59}">
  <ds:schemaRefs>
    <ds:schemaRef ds:uri="http://schemas.microsoft.com/sharepoint/events"/>
  </ds:schemaRefs>
</ds:datastoreItem>
</file>

<file path=customXml/itemProps5.xml><?xml version="1.0" encoding="utf-8"?>
<ds:datastoreItem xmlns:ds="http://schemas.openxmlformats.org/officeDocument/2006/customXml" ds:itemID="{09B4A138-CFCB-4106-9EAD-1B368B529C42}">
  <ds:schemaRefs>
    <ds:schemaRef ds:uri="http://schemas.microsoft.com/office/2006/metadata/properties"/>
    <ds:schemaRef ds:uri="http://schemas.microsoft.com/office/infopath/2007/PartnerControls"/>
    <ds:schemaRef ds:uri="4ffa91fb-a0ff-4ac5-b2db-65c790d184a4"/>
    <ds:schemaRef ds:uri="1dcf19bd-8966-40bc-8192-1c6096ed41ca"/>
    <ds:schemaRef ds:uri="http://schemas.microsoft.com/sharepoint/v3"/>
    <ds:schemaRef ds:uri="http://schemas.microsoft.com/sharepoint/v3/fields"/>
    <ds:schemaRef ds:uri="http://schemas.microsoft.com/sharepoint.v3"/>
    <ds:schemaRef ds:uri="985ec44e-1bab-4c0b-9df0-6ba128686fc9"/>
    <ds:schemaRef ds:uri="2321ae59-7bd5-4fd6-baee-ebb54b8630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Введение и уравнения</vt:lpstr>
      <vt:lpstr>1. Обзор объекта</vt:lpstr>
      <vt:lpstr>2. Скважины и стволы</vt:lpstr>
      <vt:lpstr>3. Вентиляция помесячно</vt:lpstr>
      <vt:lpstr>4. Дегазация помесячно</vt:lpstr>
      <vt:lpstr>5. Сбор дегазации</vt:lpstr>
      <vt:lpstr>6. Утилизация или передача</vt:lpstr>
      <vt:lpstr>7. Утилизация или передача мес.</vt:lpstr>
      <vt:lpstr>8. Сводка по выбросам</vt:lpstr>
      <vt:lpstr>9. Замеры с воздуха</vt:lpstr>
      <vt:lpstr>10. Дополнительная информация</vt:lpstr>
      <vt:lpstr>Methods</vt:lpstr>
      <vt:lpstr>wbnav3</vt:lpstr>
      <vt:lpstr>wbnav4</vt:lpstr>
      <vt:lpstr>wbnav5</vt:lpstr>
      <vt:lpstr>wbnav6</vt:lpstr>
      <vt:lpstr>wbnav7</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Hadden</dc:creator>
  <cp:lastModifiedBy>Roshchanka, Volha</cp:lastModifiedBy>
  <cp:revision/>
  <dcterms:created xsi:type="dcterms:W3CDTF">2024-09-23T13:40:10Z</dcterms:created>
  <dcterms:modified xsi:type="dcterms:W3CDTF">2025-07-07T17:17:34Z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0x0101000ED94F6677EA4744A21BDA80C049D5C4</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ies>
</file>